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drawings/drawing10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1E819E-560E-4604-A81B-321288D46245}" xr6:coauthVersionLast="47" xr6:coauthVersionMax="47" xr10:uidLastSave="{00000000-0000-0000-0000-000000000000}"/>
  <bookViews>
    <workbookView showSheetTabs="0" xWindow="-120" yWindow="-120" windowWidth="38640" windowHeight="15720" firstSheet="85" xr2:uid="{6A556C58-1CF6-4326-8A81-6AF96ED5C13F}"/>
  </bookViews>
  <sheets>
    <sheet name="CUSTOS" sheetId="2" r:id="rId1"/>
    <sheet name="INSUMOS" sheetId="1" r:id="rId2"/>
    <sheet name="PRECIFICAÇÃO DIRETA" sheetId="111" r:id="rId3"/>
    <sheet name="PRODUTOS" sheetId="3" r:id="rId4"/>
    <sheet name="1" sheetId="4" r:id="rId5"/>
    <sheet name="2" sheetId="11" r:id="rId6"/>
    <sheet name="3" sheetId="12" r:id="rId7"/>
    <sheet name="4" sheetId="13" r:id="rId8"/>
    <sheet name="5" sheetId="14" r:id="rId9"/>
    <sheet name="6" sheetId="15" r:id="rId10"/>
    <sheet name="7" sheetId="16" r:id="rId11"/>
    <sheet name="8" sheetId="17" r:id="rId12"/>
    <sheet name="9" sheetId="18" r:id="rId13"/>
    <sheet name="10" sheetId="19" r:id="rId14"/>
    <sheet name="11" sheetId="20" r:id="rId15"/>
    <sheet name="12" sheetId="21" r:id="rId16"/>
    <sheet name="13" sheetId="22" r:id="rId17"/>
    <sheet name="14" sheetId="23" r:id="rId18"/>
    <sheet name="15" sheetId="24" r:id="rId19"/>
    <sheet name="16" sheetId="25" r:id="rId20"/>
    <sheet name="17" sheetId="26" r:id="rId21"/>
    <sheet name="18" sheetId="27" r:id="rId22"/>
    <sheet name="19" sheetId="28" r:id="rId23"/>
    <sheet name="20" sheetId="29" r:id="rId24"/>
    <sheet name="21" sheetId="30" r:id="rId25"/>
    <sheet name="22" sheetId="31" r:id="rId26"/>
    <sheet name="23" sheetId="32" r:id="rId27"/>
    <sheet name="24" sheetId="33" r:id="rId28"/>
    <sheet name="25" sheetId="34" r:id="rId29"/>
    <sheet name="26" sheetId="35" r:id="rId30"/>
    <sheet name="27" sheetId="36" r:id="rId31"/>
    <sheet name="28" sheetId="37" r:id="rId32"/>
    <sheet name="29" sheetId="38" r:id="rId33"/>
    <sheet name="30" sheetId="39" r:id="rId34"/>
    <sheet name="31" sheetId="40" r:id="rId35"/>
    <sheet name="32" sheetId="41" r:id="rId36"/>
    <sheet name="33" sheetId="42" r:id="rId37"/>
    <sheet name="34" sheetId="43" r:id="rId38"/>
    <sheet name="35" sheetId="44" r:id="rId39"/>
    <sheet name="36" sheetId="45" r:id="rId40"/>
    <sheet name="37" sheetId="46" r:id="rId41"/>
    <sheet name="38" sheetId="47" r:id="rId42"/>
    <sheet name="39" sheetId="48" r:id="rId43"/>
    <sheet name="40" sheetId="49" r:id="rId44"/>
    <sheet name="41" sheetId="50" r:id="rId45"/>
    <sheet name="42" sheetId="51" r:id="rId46"/>
    <sheet name="43" sheetId="52" r:id="rId47"/>
    <sheet name="44" sheetId="53" r:id="rId48"/>
    <sheet name="45" sheetId="54" r:id="rId49"/>
    <sheet name="46" sheetId="55" r:id="rId50"/>
    <sheet name="47" sheetId="56" r:id="rId51"/>
    <sheet name="48" sheetId="57" r:id="rId52"/>
    <sheet name="49" sheetId="58" r:id="rId53"/>
    <sheet name="50" sheetId="59" r:id="rId54"/>
    <sheet name="BDUNI" sheetId="114" state="hidden" r:id="rId55"/>
    <sheet name="51" sheetId="116" r:id="rId56"/>
    <sheet name="52" sheetId="117" r:id="rId57"/>
    <sheet name="53" sheetId="118" r:id="rId58"/>
    <sheet name="54" sheetId="119" r:id="rId59"/>
    <sheet name="55" sheetId="120" r:id="rId60"/>
    <sheet name="56" sheetId="121" r:id="rId61"/>
    <sheet name="57" sheetId="122" r:id="rId62"/>
    <sheet name="58" sheetId="123" r:id="rId63"/>
    <sheet name="59" sheetId="124" r:id="rId64"/>
    <sheet name="60" sheetId="125" r:id="rId65"/>
    <sheet name="61" sheetId="126" r:id="rId66"/>
    <sheet name="62" sheetId="127" r:id="rId67"/>
    <sheet name="63" sheetId="128" r:id="rId68"/>
    <sheet name="64" sheetId="129" r:id="rId69"/>
    <sheet name="65" sheetId="130" r:id="rId70"/>
    <sheet name="66" sheetId="131" r:id="rId71"/>
    <sheet name="67" sheetId="132" r:id="rId72"/>
    <sheet name="68" sheetId="133" r:id="rId73"/>
    <sheet name="69" sheetId="134" r:id="rId74"/>
    <sheet name="70" sheetId="135" r:id="rId75"/>
    <sheet name="71" sheetId="136" r:id="rId76"/>
    <sheet name="72" sheetId="137" r:id="rId77"/>
    <sheet name="73" sheetId="138" r:id="rId78"/>
    <sheet name="74" sheetId="139" r:id="rId79"/>
    <sheet name="75" sheetId="140" r:id="rId80"/>
    <sheet name="76" sheetId="141" r:id="rId81"/>
    <sheet name="77" sheetId="142" r:id="rId82"/>
    <sheet name="78" sheetId="143" r:id="rId83"/>
    <sheet name="79" sheetId="144" r:id="rId84"/>
    <sheet name="80" sheetId="145" r:id="rId85"/>
    <sheet name="81" sheetId="146" r:id="rId86"/>
    <sheet name="82" sheetId="147" r:id="rId87"/>
    <sheet name="83" sheetId="148" r:id="rId88"/>
    <sheet name="84" sheetId="149" r:id="rId89"/>
    <sheet name="85" sheetId="150" r:id="rId90"/>
    <sheet name="86" sheetId="151" r:id="rId91"/>
    <sheet name="87" sheetId="152" r:id="rId92"/>
    <sheet name="88" sheetId="153" r:id="rId93"/>
    <sheet name="89" sheetId="154" r:id="rId94"/>
    <sheet name="90" sheetId="155" r:id="rId95"/>
    <sheet name="91" sheetId="156" r:id="rId96"/>
    <sheet name="92" sheetId="157" r:id="rId97"/>
    <sheet name="93" sheetId="158" r:id="rId98"/>
    <sheet name="94" sheetId="159" r:id="rId99"/>
    <sheet name="95" sheetId="160" r:id="rId100"/>
    <sheet name="96" sheetId="161" r:id="rId101"/>
    <sheet name="97" sheetId="162" r:id="rId102"/>
    <sheet name="98" sheetId="163" r:id="rId103"/>
    <sheet name="99" sheetId="164" r:id="rId104"/>
    <sheet name="100" sheetId="165" r:id="rId105"/>
    <sheet name="DASHBOARD" sheetId="113" r:id="rId106"/>
    <sheet name="ORÇAMENTO" sheetId="115" r:id="rId107"/>
    <sheet name="AUX" sheetId="112" r:id="rId108"/>
  </sheets>
  <definedNames>
    <definedName name="_xlnm._FilterDatabase" localSheetId="2" hidden="1">'PRECIFICAÇÃO DIRETA'!$A$4:$O$54</definedName>
    <definedName name="_xlnm._FilterDatabase" localSheetId="3" hidden="1">PRODUTOS!$A$4:$Q$54</definedName>
    <definedName name="_xlnm.Print_Area" localSheetId="106">ORÇAMENTO!$B$3:$I$39</definedName>
    <definedName name="Direta">'PRECIFICAÇÃO DIRETA'!$B$5:$B$204</definedName>
    <definedName name="FichaTécnica">PRODUTOS!$B$5:$B$104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2" l="1"/>
  <c r="M3" i="111"/>
  <c r="M3" i="3"/>
  <c r="P7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6" i="111"/>
  <c r="P7" i="111"/>
  <c r="P8" i="111"/>
  <c r="P9" i="111"/>
  <c r="P10" i="111"/>
  <c r="P11" i="111"/>
  <c r="P12" i="111"/>
  <c r="P13" i="111"/>
  <c r="P14" i="111"/>
  <c r="P15" i="111"/>
  <c r="P16" i="111"/>
  <c r="P17" i="111"/>
  <c r="P18" i="111"/>
  <c r="P19" i="111"/>
  <c r="P20" i="111"/>
  <c r="P21" i="111"/>
  <c r="P22" i="111"/>
  <c r="P23" i="111"/>
  <c r="P24" i="111"/>
  <c r="P25" i="111"/>
  <c r="P26" i="111"/>
  <c r="P27" i="111"/>
  <c r="P28" i="111"/>
  <c r="P29" i="111"/>
  <c r="P30" i="111"/>
  <c r="P31" i="111"/>
  <c r="P32" i="111"/>
  <c r="P33" i="111"/>
  <c r="P34" i="111"/>
  <c r="P35" i="111"/>
  <c r="P36" i="111"/>
  <c r="P37" i="111"/>
  <c r="P38" i="111"/>
  <c r="P39" i="111"/>
  <c r="P40" i="111"/>
  <c r="P41" i="111"/>
  <c r="P42" i="111"/>
  <c r="P43" i="111"/>
  <c r="P44" i="111"/>
  <c r="P45" i="111"/>
  <c r="P46" i="111"/>
  <c r="P47" i="111"/>
  <c r="P48" i="111"/>
  <c r="P49" i="111"/>
  <c r="P50" i="111"/>
  <c r="P51" i="111"/>
  <c r="P52" i="111"/>
  <c r="P53" i="111"/>
  <c r="P54" i="111"/>
  <c r="P55" i="111"/>
  <c r="P56" i="111"/>
  <c r="P57" i="111"/>
  <c r="P58" i="111"/>
  <c r="P59" i="111"/>
  <c r="P60" i="111"/>
  <c r="P61" i="111"/>
  <c r="P62" i="111"/>
  <c r="P63" i="111"/>
  <c r="P64" i="111"/>
  <c r="P65" i="111"/>
  <c r="P66" i="111"/>
  <c r="P67" i="111"/>
  <c r="P68" i="111"/>
  <c r="P69" i="111"/>
  <c r="P70" i="111"/>
  <c r="P71" i="111"/>
  <c r="P72" i="111"/>
  <c r="P73" i="111"/>
  <c r="P74" i="111"/>
  <c r="P75" i="111"/>
  <c r="P76" i="111"/>
  <c r="P77" i="111"/>
  <c r="P78" i="111"/>
  <c r="P79" i="111"/>
  <c r="P80" i="111"/>
  <c r="P81" i="111"/>
  <c r="P82" i="111"/>
  <c r="P83" i="111"/>
  <c r="P84" i="111"/>
  <c r="P85" i="111"/>
  <c r="P86" i="111"/>
  <c r="P87" i="111"/>
  <c r="P88" i="111"/>
  <c r="P89" i="111"/>
  <c r="P90" i="111"/>
  <c r="P91" i="111"/>
  <c r="P92" i="111"/>
  <c r="P93" i="111"/>
  <c r="P94" i="111"/>
  <c r="P95" i="111"/>
  <c r="P96" i="111"/>
  <c r="P97" i="111"/>
  <c r="P98" i="111"/>
  <c r="P99" i="111"/>
  <c r="P100" i="111"/>
  <c r="P101" i="111"/>
  <c r="P102" i="111"/>
  <c r="P103" i="111"/>
  <c r="P104" i="111"/>
  <c r="P105" i="111"/>
  <c r="P106" i="111"/>
  <c r="P107" i="111"/>
  <c r="P108" i="111"/>
  <c r="P109" i="111"/>
  <c r="P110" i="111"/>
  <c r="P111" i="111"/>
  <c r="P112" i="111"/>
  <c r="P113" i="111"/>
  <c r="P114" i="111"/>
  <c r="P115" i="111"/>
  <c r="P116" i="111"/>
  <c r="P117" i="111"/>
  <c r="P118" i="111"/>
  <c r="P119" i="111"/>
  <c r="P120" i="111"/>
  <c r="P121" i="111"/>
  <c r="P122" i="111"/>
  <c r="P123" i="111"/>
  <c r="P124" i="111"/>
  <c r="P125" i="111"/>
  <c r="P126" i="111"/>
  <c r="P127" i="111"/>
  <c r="P128" i="111"/>
  <c r="P129" i="111"/>
  <c r="P130" i="111"/>
  <c r="P131" i="111"/>
  <c r="P132" i="111"/>
  <c r="P133" i="111"/>
  <c r="P134" i="111"/>
  <c r="P135" i="111"/>
  <c r="P136" i="111"/>
  <c r="P137" i="111"/>
  <c r="P138" i="111"/>
  <c r="P139" i="111"/>
  <c r="P140" i="111"/>
  <c r="P141" i="111"/>
  <c r="P142" i="111"/>
  <c r="P143" i="111"/>
  <c r="P144" i="111"/>
  <c r="P145" i="111"/>
  <c r="P146" i="111"/>
  <c r="P147" i="111"/>
  <c r="P148" i="111"/>
  <c r="P149" i="111"/>
  <c r="P150" i="111"/>
  <c r="P151" i="111"/>
  <c r="P152" i="111"/>
  <c r="P153" i="111"/>
  <c r="P154" i="111"/>
  <c r="P155" i="111"/>
  <c r="P156" i="111"/>
  <c r="P157" i="111"/>
  <c r="P158" i="111"/>
  <c r="P159" i="111"/>
  <c r="P160" i="111"/>
  <c r="P161" i="111"/>
  <c r="P162" i="111"/>
  <c r="P163" i="111"/>
  <c r="P164" i="111"/>
  <c r="P165" i="111"/>
  <c r="P166" i="111"/>
  <c r="P167" i="111"/>
  <c r="P168" i="111"/>
  <c r="P169" i="111"/>
  <c r="P170" i="111"/>
  <c r="P171" i="111"/>
  <c r="P172" i="111"/>
  <c r="P173" i="111"/>
  <c r="P174" i="111"/>
  <c r="P175" i="111"/>
  <c r="P176" i="111"/>
  <c r="P177" i="111"/>
  <c r="P178" i="111"/>
  <c r="P179" i="111"/>
  <c r="P180" i="111"/>
  <c r="P181" i="111"/>
  <c r="P182" i="111"/>
  <c r="P183" i="111"/>
  <c r="P184" i="111"/>
  <c r="P185" i="111"/>
  <c r="P186" i="111"/>
  <c r="P187" i="111"/>
  <c r="P188" i="111"/>
  <c r="P189" i="111"/>
  <c r="P190" i="111"/>
  <c r="P191" i="111"/>
  <c r="P192" i="111"/>
  <c r="P193" i="111"/>
  <c r="P194" i="111"/>
  <c r="P195" i="111"/>
  <c r="P196" i="111"/>
  <c r="P197" i="111"/>
  <c r="P198" i="111"/>
  <c r="P199" i="111"/>
  <c r="P200" i="111"/>
  <c r="P201" i="111"/>
  <c r="P202" i="111"/>
  <c r="P203" i="111"/>
  <c r="P204" i="111"/>
  <c r="B5" i="112"/>
  <c r="B5" i="165"/>
  <c r="B5" i="164"/>
  <c r="B5" i="163"/>
  <c r="B5" i="162"/>
  <c r="B5" i="161"/>
  <c r="B5" i="160"/>
  <c r="B5" i="159"/>
  <c r="B5" i="158"/>
  <c r="B5" i="157"/>
  <c r="B5" i="156"/>
  <c r="B5" i="155"/>
  <c r="B5" i="154"/>
  <c r="B5" i="153"/>
  <c r="B5" i="152"/>
  <c r="B5" i="151"/>
  <c r="B5" i="150"/>
  <c r="B5" i="149"/>
  <c r="B5" i="148"/>
  <c r="B5" i="147"/>
  <c r="B5" i="146"/>
  <c r="B5" i="145"/>
  <c r="B5" i="144"/>
  <c r="B5" i="143"/>
  <c r="B5" i="142"/>
  <c r="B5" i="141"/>
  <c r="B5" i="140"/>
  <c r="B5" i="139"/>
  <c r="B5" i="138"/>
  <c r="B5" i="137"/>
  <c r="B5" i="136"/>
  <c r="B5" i="135"/>
  <c r="B5" i="134"/>
  <c r="B5" i="133"/>
  <c r="B5" i="132"/>
  <c r="B5" i="131"/>
  <c r="B5" i="130"/>
  <c r="B5" i="129"/>
  <c r="B5" i="128"/>
  <c r="B5" i="127"/>
  <c r="B5" i="126"/>
  <c r="B5" i="125"/>
  <c r="B5" i="124"/>
  <c r="B5" i="123"/>
  <c r="B5" i="122"/>
  <c r="B5" i="121"/>
  <c r="B5" i="120"/>
  <c r="B5" i="119"/>
  <c r="B5" i="118"/>
  <c r="B5" i="117"/>
  <c r="B5" i="116"/>
  <c r="E35" i="165"/>
  <c r="F35" i="165" s="1"/>
  <c r="C35" i="165"/>
  <c r="E34" i="165"/>
  <c r="F34" i="165" s="1"/>
  <c r="C34" i="165"/>
  <c r="E33" i="165"/>
  <c r="F33" i="165" s="1"/>
  <c r="C33" i="165"/>
  <c r="E32" i="165"/>
  <c r="F32" i="165" s="1"/>
  <c r="C32" i="165"/>
  <c r="E31" i="165"/>
  <c r="F31" i="165" s="1"/>
  <c r="C31" i="165"/>
  <c r="E30" i="165"/>
  <c r="F30" i="165" s="1"/>
  <c r="C30" i="165"/>
  <c r="E29" i="165"/>
  <c r="F29" i="165" s="1"/>
  <c r="C29" i="165"/>
  <c r="E28" i="165"/>
  <c r="F28" i="165" s="1"/>
  <c r="C28" i="165"/>
  <c r="E27" i="165"/>
  <c r="F27" i="165" s="1"/>
  <c r="C27" i="165"/>
  <c r="E26" i="165"/>
  <c r="F26" i="165" s="1"/>
  <c r="C26" i="165"/>
  <c r="E25" i="165"/>
  <c r="F25" i="165" s="1"/>
  <c r="C25" i="165"/>
  <c r="E24" i="165"/>
  <c r="F24" i="165" s="1"/>
  <c r="C24" i="165"/>
  <c r="E23" i="165"/>
  <c r="F23" i="165" s="1"/>
  <c r="C23" i="165"/>
  <c r="E22" i="165"/>
  <c r="F22" i="165" s="1"/>
  <c r="C22" i="165"/>
  <c r="E21" i="165"/>
  <c r="F21" i="165" s="1"/>
  <c r="C21" i="165"/>
  <c r="E20" i="165"/>
  <c r="F20" i="165" s="1"/>
  <c r="C20" i="165"/>
  <c r="E19" i="165"/>
  <c r="F19" i="165" s="1"/>
  <c r="C19" i="165"/>
  <c r="E18" i="165"/>
  <c r="F18" i="165" s="1"/>
  <c r="C18" i="165"/>
  <c r="E17" i="165"/>
  <c r="F17" i="165" s="1"/>
  <c r="C17" i="165"/>
  <c r="E16" i="165"/>
  <c r="F16" i="165" s="1"/>
  <c r="C16" i="165"/>
  <c r="E15" i="165"/>
  <c r="F15" i="165" s="1"/>
  <c r="C15" i="165"/>
  <c r="E14" i="165"/>
  <c r="F14" i="165" s="1"/>
  <c r="C14" i="165"/>
  <c r="E13" i="165"/>
  <c r="F13" i="165" s="1"/>
  <c r="C13" i="165"/>
  <c r="E12" i="165"/>
  <c r="F12" i="165" s="1"/>
  <c r="C12" i="165"/>
  <c r="E11" i="165"/>
  <c r="F11" i="165" s="1"/>
  <c r="C11" i="165"/>
  <c r="E10" i="165"/>
  <c r="F10" i="165" s="1"/>
  <c r="C10" i="165"/>
  <c r="E9" i="165"/>
  <c r="F9" i="165" s="1"/>
  <c r="C9" i="165"/>
  <c r="E35" i="164"/>
  <c r="F35" i="164" s="1"/>
  <c r="C35" i="164"/>
  <c r="E34" i="164"/>
  <c r="F34" i="164" s="1"/>
  <c r="C34" i="164"/>
  <c r="E33" i="164"/>
  <c r="F33" i="164" s="1"/>
  <c r="C33" i="164"/>
  <c r="E32" i="164"/>
  <c r="F32" i="164" s="1"/>
  <c r="C32" i="164"/>
  <c r="E31" i="164"/>
  <c r="F31" i="164" s="1"/>
  <c r="C31" i="164"/>
  <c r="E30" i="164"/>
  <c r="F30" i="164" s="1"/>
  <c r="C30" i="164"/>
  <c r="E29" i="164"/>
  <c r="F29" i="164" s="1"/>
  <c r="C29" i="164"/>
  <c r="E28" i="164"/>
  <c r="F28" i="164" s="1"/>
  <c r="C28" i="164"/>
  <c r="E27" i="164"/>
  <c r="F27" i="164" s="1"/>
  <c r="C27" i="164"/>
  <c r="E26" i="164"/>
  <c r="F26" i="164" s="1"/>
  <c r="C26" i="164"/>
  <c r="E25" i="164"/>
  <c r="F25" i="164" s="1"/>
  <c r="C25" i="164"/>
  <c r="E24" i="164"/>
  <c r="F24" i="164" s="1"/>
  <c r="C24" i="164"/>
  <c r="E23" i="164"/>
  <c r="F23" i="164" s="1"/>
  <c r="C23" i="164"/>
  <c r="E22" i="164"/>
  <c r="F22" i="164" s="1"/>
  <c r="C22" i="164"/>
  <c r="E21" i="164"/>
  <c r="F21" i="164" s="1"/>
  <c r="C21" i="164"/>
  <c r="E20" i="164"/>
  <c r="F20" i="164" s="1"/>
  <c r="C20" i="164"/>
  <c r="E19" i="164"/>
  <c r="F19" i="164" s="1"/>
  <c r="C19" i="164"/>
  <c r="E18" i="164"/>
  <c r="F18" i="164" s="1"/>
  <c r="C18" i="164"/>
  <c r="E17" i="164"/>
  <c r="F17" i="164" s="1"/>
  <c r="C17" i="164"/>
  <c r="E16" i="164"/>
  <c r="F16" i="164" s="1"/>
  <c r="C16" i="164"/>
  <c r="E15" i="164"/>
  <c r="F15" i="164" s="1"/>
  <c r="C15" i="164"/>
  <c r="E14" i="164"/>
  <c r="F14" i="164" s="1"/>
  <c r="C14" i="164"/>
  <c r="E13" i="164"/>
  <c r="F13" i="164" s="1"/>
  <c r="C13" i="164"/>
  <c r="E12" i="164"/>
  <c r="F12" i="164" s="1"/>
  <c r="C12" i="164"/>
  <c r="E11" i="164"/>
  <c r="F11" i="164" s="1"/>
  <c r="C11" i="164"/>
  <c r="E10" i="164"/>
  <c r="F10" i="164" s="1"/>
  <c r="C10" i="164"/>
  <c r="E9" i="164"/>
  <c r="F9" i="164" s="1"/>
  <c r="C9" i="164"/>
  <c r="E35" i="163"/>
  <c r="F35" i="163" s="1"/>
  <c r="C35" i="163"/>
  <c r="E34" i="163"/>
  <c r="F34" i="163" s="1"/>
  <c r="C34" i="163"/>
  <c r="E33" i="163"/>
  <c r="F33" i="163" s="1"/>
  <c r="C33" i="163"/>
  <c r="E32" i="163"/>
  <c r="F32" i="163" s="1"/>
  <c r="C32" i="163"/>
  <c r="E31" i="163"/>
  <c r="F31" i="163" s="1"/>
  <c r="C31" i="163"/>
  <c r="E30" i="163"/>
  <c r="F30" i="163" s="1"/>
  <c r="C30" i="163"/>
  <c r="E29" i="163"/>
  <c r="F29" i="163" s="1"/>
  <c r="C29" i="163"/>
  <c r="E28" i="163"/>
  <c r="F28" i="163" s="1"/>
  <c r="C28" i="163"/>
  <c r="E27" i="163"/>
  <c r="F27" i="163" s="1"/>
  <c r="C27" i="163"/>
  <c r="E26" i="163"/>
  <c r="F26" i="163" s="1"/>
  <c r="C26" i="163"/>
  <c r="E25" i="163"/>
  <c r="F25" i="163" s="1"/>
  <c r="C25" i="163"/>
  <c r="E24" i="163"/>
  <c r="F24" i="163" s="1"/>
  <c r="C24" i="163"/>
  <c r="E23" i="163"/>
  <c r="F23" i="163" s="1"/>
  <c r="C23" i="163"/>
  <c r="E22" i="163"/>
  <c r="F22" i="163" s="1"/>
  <c r="C22" i="163"/>
  <c r="E21" i="163"/>
  <c r="F21" i="163" s="1"/>
  <c r="C21" i="163"/>
  <c r="E20" i="163"/>
  <c r="F20" i="163" s="1"/>
  <c r="C20" i="163"/>
  <c r="E19" i="163"/>
  <c r="F19" i="163" s="1"/>
  <c r="C19" i="163"/>
  <c r="E18" i="163"/>
  <c r="F18" i="163" s="1"/>
  <c r="C18" i="163"/>
  <c r="E17" i="163"/>
  <c r="F17" i="163" s="1"/>
  <c r="C17" i="163"/>
  <c r="E16" i="163"/>
  <c r="F16" i="163" s="1"/>
  <c r="C16" i="163"/>
  <c r="E15" i="163"/>
  <c r="F15" i="163" s="1"/>
  <c r="C15" i="163"/>
  <c r="E14" i="163"/>
  <c r="F14" i="163" s="1"/>
  <c r="C14" i="163"/>
  <c r="E13" i="163"/>
  <c r="F13" i="163" s="1"/>
  <c r="C13" i="163"/>
  <c r="E12" i="163"/>
  <c r="F12" i="163" s="1"/>
  <c r="C12" i="163"/>
  <c r="E11" i="163"/>
  <c r="F11" i="163" s="1"/>
  <c r="C11" i="163"/>
  <c r="E10" i="163"/>
  <c r="F10" i="163" s="1"/>
  <c r="C10" i="163"/>
  <c r="E9" i="163"/>
  <c r="F9" i="163" s="1"/>
  <c r="C9" i="163"/>
  <c r="E35" i="162"/>
  <c r="F35" i="162" s="1"/>
  <c r="C35" i="162"/>
  <c r="E34" i="162"/>
  <c r="F34" i="162" s="1"/>
  <c r="C34" i="162"/>
  <c r="E33" i="162"/>
  <c r="F33" i="162" s="1"/>
  <c r="C33" i="162"/>
  <c r="E32" i="162"/>
  <c r="F32" i="162" s="1"/>
  <c r="C32" i="162"/>
  <c r="E31" i="162"/>
  <c r="F31" i="162" s="1"/>
  <c r="C31" i="162"/>
  <c r="E30" i="162"/>
  <c r="F30" i="162" s="1"/>
  <c r="C30" i="162"/>
  <c r="E29" i="162"/>
  <c r="F29" i="162" s="1"/>
  <c r="C29" i="162"/>
  <c r="E28" i="162"/>
  <c r="F28" i="162" s="1"/>
  <c r="C28" i="162"/>
  <c r="E27" i="162"/>
  <c r="F27" i="162" s="1"/>
  <c r="C27" i="162"/>
  <c r="E26" i="162"/>
  <c r="F26" i="162" s="1"/>
  <c r="C26" i="162"/>
  <c r="E25" i="162"/>
  <c r="F25" i="162" s="1"/>
  <c r="C25" i="162"/>
  <c r="E24" i="162"/>
  <c r="F24" i="162" s="1"/>
  <c r="C24" i="162"/>
  <c r="E23" i="162"/>
  <c r="F23" i="162" s="1"/>
  <c r="C23" i="162"/>
  <c r="E22" i="162"/>
  <c r="F22" i="162" s="1"/>
  <c r="C22" i="162"/>
  <c r="E21" i="162"/>
  <c r="F21" i="162" s="1"/>
  <c r="C21" i="162"/>
  <c r="E20" i="162"/>
  <c r="F20" i="162" s="1"/>
  <c r="C20" i="162"/>
  <c r="E19" i="162"/>
  <c r="F19" i="162" s="1"/>
  <c r="C19" i="162"/>
  <c r="E18" i="162"/>
  <c r="F18" i="162" s="1"/>
  <c r="C18" i="162"/>
  <c r="E17" i="162"/>
  <c r="F17" i="162" s="1"/>
  <c r="C17" i="162"/>
  <c r="E16" i="162"/>
  <c r="F16" i="162" s="1"/>
  <c r="C16" i="162"/>
  <c r="E15" i="162"/>
  <c r="F15" i="162" s="1"/>
  <c r="C15" i="162"/>
  <c r="E14" i="162"/>
  <c r="F14" i="162" s="1"/>
  <c r="C14" i="162"/>
  <c r="E13" i="162"/>
  <c r="F13" i="162" s="1"/>
  <c r="C13" i="162"/>
  <c r="E12" i="162"/>
  <c r="F12" i="162" s="1"/>
  <c r="C12" i="162"/>
  <c r="E11" i="162"/>
  <c r="F11" i="162" s="1"/>
  <c r="C11" i="162"/>
  <c r="E10" i="162"/>
  <c r="F10" i="162" s="1"/>
  <c r="C10" i="162"/>
  <c r="E9" i="162"/>
  <c r="F9" i="162" s="1"/>
  <c r="C9" i="162"/>
  <c r="E35" i="161"/>
  <c r="F35" i="161" s="1"/>
  <c r="C35" i="161"/>
  <c r="E34" i="161"/>
  <c r="F34" i="161" s="1"/>
  <c r="C34" i="161"/>
  <c r="E33" i="161"/>
  <c r="F33" i="161" s="1"/>
  <c r="C33" i="161"/>
  <c r="E32" i="161"/>
  <c r="F32" i="161" s="1"/>
  <c r="C32" i="161"/>
  <c r="E31" i="161"/>
  <c r="F31" i="161" s="1"/>
  <c r="C31" i="161"/>
  <c r="E30" i="161"/>
  <c r="F30" i="161" s="1"/>
  <c r="C30" i="161"/>
  <c r="E29" i="161"/>
  <c r="F29" i="161" s="1"/>
  <c r="C29" i="161"/>
  <c r="E28" i="161"/>
  <c r="F28" i="161" s="1"/>
  <c r="C28" i="161"/>
  <c r="E27" i="161"/>
  <c r="F27" i="161" s="1"/>
  <c r="C27" i="161"/>
  <c r="E26" i="161"/>
  <c r="F26" i="161" s="1"/>
  <c r="C26" i="161"/>
  <c r="E25" i="161"/>
  <c r="F25" i="161" s="1"/>
  <c r="C25" i="161"/>
  <c r="E24" i="161"/>
  <c r="F24" i="161" s="1"/>
  <c r="C24" i="161"/>
  <c r="E23" i="161"/>
  <c r="F23" i="161" s="1"/>
  <c r="C23" i="161"/>
  <c r="E22" i="161"/>
  <c r="F22" i="161" s="1"/>
  <c r="C22" i="161"/>
  <c r="E21" i="161"/>
  <c r="F21" i="161" s="1"/>
  <c r="C21" i="161"/>
  <c r="E20" i="161"/>
  <c r="F20" i="161" s="1"/>
  <c r="C20" i="161"/>
  <c r="E19" i="161"/>
  <c r="F19" i="161" s="1"/>
  <c r="C19" i="161"/>
  <c r="E18" i="161"/>
  <c r="F18" i="161" s="1"/>
  <c r="C18" i="161"/>
  <c r="E17" i="161"/>
  <c r="F17" i="161" s="1"/>
  <c r="C17" i="161"/>
  <c r="E16" i="161"/>
  <c r="F16" i="161" s="1"/>
  <c r="C16" i="161"/>
  <c r="E15" i="161"/>
  <c r="F15" i="161" s="1"/>
  <c r="C15" i="161"/>
  <c r="E14" i="161"/>
  <c r="F14" i="161" s="1"/>
  <c r="C14" i="161"/>
  <c r="E13" i="161"/>
  <c r="F13" i="161" s="1"/>
  <c r="C13" i="161"/>
  <c r="E12" i="161"/>
  <c r="F12" i="161" s="1"/>
  <c r="C12" i="161"/>
  <c r="E11" i="161"/>
  <c r="F11" i="161" s="1"/>
  <c r="C11" i="161"/>
  <c r="E10" i="161"/>
  <c r="F10" i="161" s="1"/>
  <c r="C10" i="161"/>
  <c r="E9" i="161"/>
  <c r="F9" i="161" s="1"/>
  <c r="C9" i="161"/>
  <c r="E35" i="160"/>
  <c r="F35" i="160" s="1"/>
  <c r="C35" i="160"/>
  <c r="E34" i="160"/>
  <c r="F34" i="160" s="1"/>
  <c r="C34" i="160"/>
  <c r="E33" i="160"/>
  <c r="F33" i="160" s="1"/>
  <c r="C33" i="160"/>
  <c r="E32" i="160"/>
  <c r="F32" i="160" s="1"/>
  <c r="C32" i="160"/>
  <c r="E31" i="160"/>
  <c r="F31" i="160" s="1"/>
  <c r="C31" i="160"/>
  <c r="E30" i="160"/>
  <c r="F30" i="160" s="1"/>
  <c r="C30" i="160"/>
  <c r="E29" i="160"/>
  <c r="F29" i="160" s="1"/>
  <c r="C29" i="160"/>
  <c r="E28" i="160"/>
  <c r="F28" i="160" s="1"/>
  <c r="C28" i="160"/>
  <c r="E27" i="160"/>
  <c r="F27" i="160" s="1"/>
  <c r="C27" i="160"/>
  <c r="E26" i="160"/>
  <c r="F26" i="160" s="1"/>
  <c r="C26" i="160"/>
  <c r="E25" i="160"/>
  <c r="F25" i="160" s="1"/>
  <c r="C25" i="160"/>
  <c r="E24" i="160"/>
  <c r="F24" i="160" s="1"/>
  <c r="C24" i="160"/>
  <c r="E23" i="160"/>
  <c r="F23" i="160" s="1"/>
  <c r="C23" i="160"/>
  <c r="E22" i="160"/>
  <c r="F22" i="160" s="1"/>
  <c r="C22" i="160"/>
  <c r="E21" i="160"/>
  <c r="F21" i="160" s="1"/>
  <c r="C21" i="160"/>
  <c r="E20" i="160"/>
  <c r="F20" i="160" s="1"/>
  <c r="C20" i="160"/>
  <c r="E19" i="160"/>
  <c r="F19" i="160" s="1"/>
  <c r="C19" i="160"/>
  <c r="E18" i="160"/>
  <c r="F18" i="160" s="1"/>
  <c r="C18" i="160"/>
  <c r="E17" i="160"/>
  <c r="F17" i="160" s="1"/>
  <c r="C17" i="160"/>
  <c r="E16" i="160"/>
  <c r="F16" i="160" s="1"/>
  <c r="C16" i="160"/>
  <c r="E15" i="160"/>
  <c r="F15" i="160" s="1"/>
  <c r="C15" i="160"/>
  <c r="E14" i="160"/>
  <c r="F14" i="160" s="1"/>
  <c r="C14" i="160"/>
  <c r="E13" i="160"/>
  <c r="F13" i="160" s="1"/>
  <c r="C13" i="160"/>
  <c r="E12" i="160"/>
  <c r="F12" i="160" s="1"/>
  <c r="C12" i="160"/>
  <c r="E11" i="160"/>
  <c r="F11" i="160" s="1"/>
  <c r="C11" i="160"/>
  <c r="E10" i="160"/>
  <c r="F10" i="160" s="1"/>
  <c r="C10" i="160"/>
  <c r="E9" i="160"/>
  <c r="F9" i="160" s="1"/>
  <c r="C9" i="160"/>
  <c r="E35" i="159"/>
  <c r="F35" i="159" s="1"/>
  <c r="C35" i="159"/>
  <c r="E34" i="159"/>
  <c r="F34" i="159" s="1"/>
  <c r="C34" i="159"/>
  <c r="E33" i="159"/>
  <c r="F33" i="159" s="1"/>
  <c r="C33" i="159"/>
  <c r="E32" i="159"/>
  <c r="F32" i="159" s="1"/>
  <c r="C32" i="159"/>
  <c r="E31" i="159"/>
  <c r="F31" i="159" s="1"/>
  <c r="C31" i="159"/>
  <c r="E30" i="159"/>
  <c r="F30" i="159" s="1"/>
  <c r="C30" i="159"/>
  <c r="E29" i="159"/>
  <c r="F29" i="159" s="1"/>
  <c r="C29" i="159"/>
  <c r="E28" i="159"/>
  <c r="F28" i="159" s="1"/>
  <c r="C28" i="159"/>
  <c r="E27" i="159"/>
  <c r="F27" i="159" s="1"/>
  <c r="C27" i="159"/>
  <c r="E26" i="159"/>
  <c r="F26" i="159" s="1"/>
  <c r="C26" i="159"/>
  <c r="E25" i="159"/>
  <c r="F25" i="159" s="1"/>
  <c r="C25" i="159"/>
  <c r="E24" i="159"/>
  <c r="F24" i="159" s="1"/>
  <c r="C24" i="159"/>
  <c r="E23" i="159"/>
  <c r="F23" i="159" s="1"/>
  <c r="C23" i="159"/>
  <c r="E22" i="159"/>
  <c r="F22" i="159" s="1"/>
  <c r="C22" i="159"/>
  <c r="E21" i="159"/>
  <c r="F21" i="159" s="1"/>
  <c r="C21" i="159"/>
  <c r="E20" i="159"/>
  <c r="F20" i="159" s="1"/>
  <c r="C20" i="159"/>
  <c r="E19" i="159"/>
  <c r="F19" i="159" s="1"/>
  <c r="C19" i="159"/>
  <c r="E18" i="159"/>
  <c r="F18" i="159" s="1"/>
  <c r="C18" i="159"/>
  <c r="E17" i="159"/>
  <c r="F17" i="159" s="1"/>
  <c r="C17" i="159"/>
  <c r="E16" i="159"/>
  <c r="F16" i="159" s="1"/>
  <c r="C16" i="159"/>
  <c r="E15" i="159"/>
  <c r="F15" i="159" s="1"/>
  <c r="C15" i="159"/>
  <c r="E14" i="159"/>
  <c r="F14" i="159" s="1"/>
  <c r="C14" i="159"/>
  <c r="E13" i="159"/>
  <c r="F13" i="159" s="1"/>
  <c r="C13" i="159"/>
  <c r="E12" i="159"/>
  <c r="F12" i="159" s="1"/>
  <c r="C12" i="159"/>
  <c r="E11" i="159"/>
  <c r="F11" i="159" s="1"/>
  <c r="C11" i="159"/>
  <c r="E10" i="159"/>
  <c r="F10" i="159" s="1"/>
  <c r="C10" i="159"/>
  <c r="E9" i="159"/>
  <c r="F9" i="159" s="1"/>
  <c r="C9" i="159"/>
  <c r="E35" i="158"/>
  <c r="F35" i="158" s="1"/>
  <c r="C35" i="158"/>
  <c r="E34" i="158"/>
  <c r="F34" i="158" s="1"/>
  <c r="C34" i="158"/>
  <c r="E33" i="158"/>
  <c r="F33" i="158" s="1"/>
  <c r="C33" i="158"/>
  <c r="E32" i="158"/>
  <c r="F32" i="158" s="1"/>
  <c r="C32" i="158"/>
  <c r="E31" i="158"/>
  <c r="F31" i="158" s="1"/>
  <c r="C31" i="158"/>
  <c r="E30" i="158"/>
  <c r="F30" i="158" s="1"/>
  <c r="C30" i="158"/>
  <c r="E29" i="158"/>
  <c r="F29" i="158" s="1"/>
  <c r="C29" i="158"/>
  <c r="E28" i="158"/>
  <c r="F28" i="158" s="1"/>
  <c r="C28" i="158"/>
  <c r="E27" i="158"/>
  <c r="F27" i="158" s="1"/>
  <c r="C27" i="158"/>
  <c r="E26" i="158"/>
  <c r="F26" i="158" s="1"/>
  <c r="C26" i="158"/>
  <c r="E25" i="158"/>
  <c r="F25" i="158" s="1"/>
  <c r="C25" i="158"/>
  <c r="E24" i="158"/>
  <c r="F24" i="158" s="1"/>
  <c r="C24" i="158"/>
  <c r="E23" i="158"/>
  <c r="F23" i="158" s="1"/>
  <c r="C23" i="158"/>
  <c r="E22" i="158"/>
  <c r="F22" i="158" s="1"/>
  <c r="C22" i="158"/>
  <c r="E21" i="158"/>
  <c r="F21" i="158" s="1"/>
  <c r="C21" i="158"/>
  <c r="E20" i="158"/>
  <c r="F20" i="158" s="1"/>
  <c r="C20" i="158"/>
  <c r="E19" i="158"/>
  <c r="F19" i="158" s="1"/>
  <c r="C19" i="158"/>
  <c r="E18" i="158"/>
  <c r="F18" i="158" s="1"/>
  <c r="C18" i="158"/>
  <c r="E17" i="158"/>
  <c r="F17" i="158" s="1"/>
  <c r="C17" i="158"/>
  <c r="E16" i="158"/>
  <c r="F16" i="158" s="1"/>
  <c r="C16" i="158"/>
  <c r="E15" i="158"/>
  <c r="F15" i="158" s="1"/>
  <c r="C15" i="158"/>
  <c r="E14" i="158"/>
  <c r="F14" i="158" s="1"/>
  <c r="C14" i="158"/>
  <c r="E13" i="158"/>
  <c r="F13" i="158" s="1"/>
  <c r="C13" i="158"/>
  <c r="E12" i="158"/>
  <c r="F12" i="158" s="1"/>
  <c r="C12" i="158"/>
  <c r="E11" i="158"/>
  <c r="F11" i="158" s="1"/>
  <c r="C11" i="158"/>
  <c r="E10" i="158"/>
  <c r="F10" i="158" s="1"/>
  <c r="C10" i="158"/>
  <c r="E9" i="158"/>
  <c r="F9" i="158" s="1"/>
  <c r="C9" i="158"/>
  <c r="E35" i="157"/>
  <c r="F35" i="157" s="1"/>
  <c r="C35" i="157"/>
  <c r="E34" i="157"/>
  <c r="F34" i="157" s="1"/>
  <c r="C34" i="157"/>
  <c r="E33" i="157"/>
  <c r="F33" i="157" s="1"/>
  <c r="C33" i="157"/>
  <c r="E32" i="157"/>
  <c r="F32" i="157" s="1"/>
  <c r="C32" i="157"/>
  <c r="E31" i="157"/>
  <c r="F31" i="157" s="1"/>
  <c r="C31" i="157"/>
  <c r="E30" i="157"/>
  <c r="F30" i="157" s="1"/>
  <c r="C30" i="157"/>
  <c r="E29" i="157"/>
  <c r="F29" i="157" s="1"/>
  <c r="C29" i="157"/>
  <c r="E28" i="157"/>
  <c r="F28" i="157" s="1"/>
  <c r="C28" i="157"/>
  <c r="E27" i="157"/>
  <c r="F27" i="157" s="1"/>
  <c r="C27" i="157"/>
  <c r="E26" i="157"/>
  <c r="F26" i="157" s="1"/>
  <c r="C26" i="157"/>
  <c r="E25" i="157"/>
  <c r="F25" i="157" s="1"/>
  <c r="C25" i="157"/>
  <c r="E24" i="157"/>
  <c r="F24" i="157" s="1"/>
  <c r="C24" i="157"/>
  <c r="E23" i="157"/>
  <c r="F23" i="157" s="1"/>
  <c r="C23" i="157"/>
  <c r="E22" i="157"/>
  <c r="F22" i="157" s="1"/>
  <c r="C22" i="157"/>
  <c r="E21" i="157"/>
  <c r="F21" i="157" s="1"/>
  <c r="C21" i="157"/>
  <c r="E20" i="157"/>
  <c r="F20" i="157" s="1"/>
  <c r="C20" i="157"/>
  <c r="E19" i="157"/>
  <c r="F19" i="157" s="1"/>
  <c r="C19" i="157"/>
  <c r="E18" i="157"/>
  <c r="F18" i="157" s="1"/>
  <c r="C18" i="157"/>
  <c r="E17" i="157"/>
  <c r="F17" i="157" s="1"/>
  <c r="C17" i="157"/>
  <c r="E16" i="157"/>
  <c r="F16" i="157" s="1"/>
  <c r="C16" i="157"/>
  <c r="E15" i="157"/>
  <c r="F15" i="157" s="1"/>
  <c r="C15" i="157"/>
  <c r="E14" i="157"/>
  <c r="F14" i="157" s="1"/>
  <c r="C14" i="157"/>
  <c r="E13" i="157"/>
  <c r="F13" i="157" s="1"/>
  <c r="C13" i="157"/>
  <c r="E12" i="157"/>
  <c r="F12" i="157" s="1"/>
  <c r="C12" i="157"/>
  <c r="E11" i="157"/>
  <c r="F11" i="157" s="1"/>
  <c r="C11" i="157"/>
  <c r="E10" i="157"/>
  <c r="F10" i="157" s="1"/>
  <c r="C10" i="157"/>
  <c r="E9" i="157"/>
  <c r="F9" i="157" s="1"/>
  <c r="C9" i="157"/>
  <c r="E35" i="156"/>
  <c r="F35" i="156" s="1"/>
  <c r="C35" i="156"/>
  <c r="E34" i="156"/>
  <c r="F34" i="156" s="1"/>
  <c r="C34" i="156"/>
  <c r="E33" i="156"/>
  <c r="F33" i="156" s="1"/>
  <c r="C33" i="156"/>
  <c r="E32" i="156"/>
  <c r="F32" i="156" s="1"/>
  <c r="C32" i="156"/>
  <c r="E31" i="156"/>
  <c r="F31" i="156" s="1"/>
  <c r="C31" i="156"/>
  <c r="E30" i="156"/>
  <c r="F30" i="156" s="1"/>
  <c r="C30" i="156"/>
  <c r="E29" i="156"/>
  <c r="F29" i="156" s="1"/>
  <c r="C29" i="156"/>
  <c r="E28" i="156"/>
  <c r="F28" i="156" s="1"/>
  <c r="C28" i="156"/>
  <c r="E27" i="156"/>
  <c r="F27" i="156" s="1"/>
  <c r="C27" i="156"/>
  <c r="E26" i="156"/>
  <c r="F26" i="156" s="1"/>
  <c r="C26" i="156"/>
  <c r="E25" i="156"/>
  <c r="F25" i="156" s="1"/>
  <c r="C25" i="156"/>
  <c r="E24" i="156"/>
  <c r="F24" i="156" s="1"/>
  <c r="C24" i="156"/>
  <c r="E23" i="156"/>
  <c r="F23" i="156" s="1"/>
  <c r="C23" i="156"/>
  <c r="E22" i="156"/>
  <c r="F22" i="156" s="1"/>
  <c r="C22" i="156"/>
  <c r="E21" i="156"/>
  <c r="F21" i="156" s="1"/>
  <c r="C21" i="156"/>
  <c r="E20" i="156"/>
  <c r="F20" i="156" s="1"/>
  <c r="C20" i="156"/>
  <c r="E19" i="156"/>
  <c r="F19" i="156" s="1"/>
  <c r="C19" i="156"/>
  <c r="E18" i="156"/>
  <c r="F18" i="156" s="1"/>
  <c r="C18" i="156"/>
  <c r="E17" i="156"/>
  <c r="F17" i="156" s="1"/>
  <c r="C17" i="156"/>
  <c r="E16" i="156"/>
  <c r="F16" i="156" s="1"/>
  <c r="C16" i="156"/>
  <c r="E15" i="156"/>
  <c r="F15" i="156" s="1"/>
  <c r="C15" i="156"/>
  <c r="E14" i="156"/>
  <c r="F14" i="156" s="1"/>
  <c r="C14" i="156"/>
  <c r="E13" i="156"/>
  <c r="F13" i="156" s="1"/>
  <c r="C13" i="156"/>
  <c r="E12" i="156"/>
  <c r="F12" i="156" s="1"/>
  <c r="C12" i="156"/>
  <c r="E11" i="156"/>
  <c r="F11" i="156" s="1"/>
  <c r="C11" i="156"/>
  <c r="E10" i="156"/>
  <c r="F10" i="156" s="1"/>
  <c r="C10" i="156"/>
  <c r="E9" i="156"/>
  <c r="F9" i="156" s="1"/>
  <c r="C9" i="156"/>
  <c r="E35" i="155"/>
  <c r="F35" i="155" s="1"/>
  <c r="C35" i="155"/>
  <c r="E34" i="155"/>
  <c r="F34" i="155" s="1"/>
  <c r="C34" i="155"/>
  <c r="E33" i="155"/>
  <c r="F33" i="155" s="1"/>
  <c r="C33" i="155"/>
  <c r="E32" i="155"/>
  <c r="F32" i="155" s="1"/>
  <c r="C32" i="155"/>
  <c r="E31" i="155"/>
  <c r="F31" i="155" s="1"/>
  <c r="C31" i="155"/>
  <c r="E30" i="155"/>
  <c r="F30" i="155" s="1"/>
  <c r="C30" i="155"/>
  <c r="E29" i="155"/>
  <c r="F29" i="155" s="1"/>
  <c r="C29" i="155"/>
  <c r="E28" i="155"/>
  <c r="F28" i="155" s="1"/>
  <c r="C28" i="155"/>
  <c r="E27" i="155"/>
  <c r="F27" i="155" s="1"/>
  <c r="C27" i="155"/>
  <c r="E26" i="155"/>
  <c r="F26" i="155" s="1"/>
  <c r="C26" i="155"/>
  <c r="E25" i="155"/>
  <c r="F25" i="155" s="1"/>
  <c r="C25" i="155"/>
  <c r="E24" i="155"/>
  <c r="F24" i="155" s="1"/>
  <c r="C24" i="155"/>
  <c r="E23" i="155"/>
  <c r="F23" i="155" s="1"/>
  <c r="C23" i="155"/>
  <c r="E22" i="155"/>
  <c r="F22" i="155" s="1"/>
  <c r="C22" i="155"/>
  <c r="E21" i="155"/>
  <c r="F21" i="155" s="1"/>
  <c r="C21" i="155"/>
  <c r="E20" i="155"/>
  <c r="F20" i="155" s="1"/>
  <c r="C20" i="155"/>
  <c r="E19" i="155"/>
  <c r="F19" i="155" s="1"/>
  <c r="C19" i="155"/>
  <c r="E18" i="155"/>
  <c r="F18" i="155" s="1"/>
  <c r="C18" i="155"/>
  <c r="E17" i="155"/>
  <c r="F17" i="155" s="1"/>
  <c r="C17" i="155"/>
  <c r="E16" i="155"/>
  <c r="F16" i="155" s="1"/>
  <c r="C16" i="155"/>
  <c r="E15" i="155"/>
  <c r="F15" i="155" s="1"/>
  <c r="C15" i="155"/>
  <c r="E14" i="155"/>
  <c r="F14" i="155" s="1"/>
  <c r="C14" i="155"/>
  <c r="E13" i="155"/>
  <c r="F13" i="155" s="1"/>
  <c r="C13" i="155"/>
  <c r="E12" i="155"/>
  <c r="F12" i="155" s="1"/>
  <c r="C12" i="155"/>
  <c r="E11" i="155"/>
  <c r="F11" i="155" s="1"/>
  <c r="C11" i="155"/>
  <c r="E10" i="155"/>
  <c r="F10" i="155" s="1"/>
  <c r="C10" i="155"/>
  <c r="E9" i="155"/>
  <c r="F9" i="155" s="1"/>
  <c r="C9" i="155"/>
  <c r="E35" i="154"/>
  <c r="F35" i="154" s="1"/>
  <c r="C35" i="154"/>
  <c r="E34" i="154"/>
  <c r="F34" i="154" s="1"/>
  <c r="C34" i="154"/>
  <c r="E33" i="154"/>
  <c r="F33" i="154" s="1"/>
  <c r="C33" i="154"/>
  <c r="E32" i="154"/>
  <c r="F32" i="154" s="1"/>
  <c r="C32" i="154"/>
  <c r="E31" i="154"/>
  <c r="F31" i="154" s="1"/>
  <c r="C31" i="154"/>
  <c r="E30" i="154"/>
  <c r="F30" i="154" s="1"/>
  <c r="C30" i="154"/>
  <c r="E29" i="154"/>
  <c r="F29" i="154" s="1"/>
  <c r="C29" i="154"/>
  <c r="E28" i="154"/>
  <c r="F28" i="154" s="1"/>
  <c r="C28" i="154"/>
  <c r="E27" i="154"/>
  <c r="F27" i="154" s="1"/>
  <c r="C27" i="154"/>
  <c r="E26" i="154"/>
  <c r="F26" i="154" s="1"/>
  <c r="C26" i="154"/>
  <c r="E25" i="154"/>
  <c r="F25" i="154" s="1"/>
  <c r="C25" i="154"/>
  <c r="E24" i="154"/>
  <c r="F24" i="154" s="1"/>
  <c r="C24" i="154"/>
  <c r="E23" i="154"/>
  <c r="F23" i="154" s="1"/>
  <c r="C23" i="154"/>
  <c r="E22" i="154"/>
  <c r="F22" i="154" s="1"/>
  <c r="C22" i="154"/>
  <c r="E21" i="154"/>
  <c r="F21" i="154" s="1"/>
  <c r="C21" i="154"/>
  <c r="E20" i="154"/>
  <c r="F20" i="154" s="1"/>
  <c r="C20" i="154"/>
  <c r="E19" i="154"/>
  <c r="F19" i="154" s="1"/>
  <c r="C19" i="154"/>
  <c r="E18" i="154"/>
  <c r="F18" i="154" s="1"/>
  <c r="C18" i="154"/>
  <c r="E17" i="154"/>
  <c r="F17" i="154" s="1"/>
  <c r="C17" i="154"/>
  <c r="E16" i="154"/>
  <c r="F16" i="154" s="1"/>
  <c r="C16" i="154"/>
  <c r="E15" i="154"/>
  <c r="F15" i="154" s="1"/>
  <c r="C15" i="154"/>
  <c r="E14" i="154"/>
  <c r="F14" i="154" s="1"/>
  <c r="C14" i="154"/>
  <c r="E13" i="154"/>
  <c r="F13" i="154" s="1"/>
  <c r="C13" i="154"/>
  <c r="E12" i="154"/>
  <c r="F12" i="154" s="1"/>
  <c r="C12" i="154"/>
  <c r="E11" i="154"/>
  <c r="F11" i="154" s="1"/>
  <c r="C11" i="154"/>
  <c r="E10" i="154"/>
  <c r="F10" i="154" s="1"/>
  <c r="C10" i="154"/>
  <c r="E9" i="154"/>
  <c r="F9" i="154" s="1"/>
  <c r="C9" i="154"/>
  <c r="E35" i="153"/>
  <c r="F35" i="153" s="1"/>
  <c r="C35" i="153"/>
  <c r="E34" i="153"/>
  <c r="F34" i="153" s="1"/>
  <c r="C34" i="153"/>
  <c r="E33" i="153"/>
  <c r="F33" i="153" s="1"/>
  <c r="C33" i="153"/>
  <c r="E32" i="153"/>
  <c r="F32" i="153" s="1"/>
  <c r="C32" i="153"/>
  <c r="E31" i="153"/>
  <c r="F31" i="153" s="1"/>
  <c r="C31" i="153"/>
  <c r="E30" i="153"/>
  <c r="F30" i="153" s="1"/>
  <c r="C30" i="153"/>
  <c r="E29" i="153"/>
  <c r="F29" i="153" s="1"/>
  <c r="C29" i="153"/>
  <c r="E28" i="153"/>
  <c r="F28" i="153" s="1"/>
  <c r="C28" i="153"/>
  <c r="E27" i="153"/>
  <c r="F27" i="153" s="1"/>
  <c r="C27" i="153"/>
  <c r="E26" i="153"/>
  <c r="F26" i="153" s="1"/>
  <c r="C26" i="153"/>
  <c r="E25" i="153"/>
  <c r="F25" i="153" s="1"/>
  <c r="C25" i="153"/>
  <c r="E24" i="153"/>
  <c r="F24" i="153" s="1"/>
  <c r="C24" i="153"/>
  <c r="E23" i="153"/>
  <c r="F23" i="153" s="1"/>
  <c r="C23" i="153"/>
  <c r="E22" i="153"/>
  <c r="F22" i="153" s="1"/>
  <c r="C22" i="153"/>
  <c r="E21" i="153"/>
  <c r="F21" i="153" s="1"/>
  <c r="C21" i="153"/>
  <c r="E20" i="153"/>
  <c r="F20" i="153" s="1"/>
  <c r="C20" i="153"/>
  <c r="E19" i="153"/>
  <c r="F19" i="153" s="1"/>
  <c r="C19" i="153"/>
  <c r="E18" i="153"/>
  <c r="F18" i="153" s="1"/>
  <c r="C18" i="153"/>
  <c r="E17" i="153"/>
  <c r="F17" i="153" s="1"/>
  <c r="C17" i="153"/>
  <c r="E16" i="153"/>
  <c r="F16" i="153" s="1"/>
  <c r="C16" i="153"/>
  <c r="E15" i="153"/>
  <c r="F15" i="153" s="1"/>
  <c r="C15" i="153"/>
  <c r="E14" i="153"/>
  <c r="F14" i="153" s="1"/>
  <c r="C14" i="153"/>
  <c r="E13" i="153"/>
  <c r="F13" i="153" s="1"/>
  <c r="C13" i="153"/>
  <c r="E12" i="153"/>
  <c r="F12" i="153" s="1"/>
  <c r="C12" i="153"/>
  <c r="E11" i="153"/>
  <c r="F11" i="153" s="1"/>
  <c r="C11" i="153"/>
  <c r="E10" i="153"/>
  <c r="F10" i="153" s="1"/>
  <c r="C10" i="153"/>
  <c r="E9" i="153"/>
  <c r="F9" i="153" s="1"/>
  <c r="C9" i="153"/>
  <c r="E35" i="152"/>
  <c r="F35" i="152" s="1"/>
  <c r="C35" i="152"/>
  <c r="E34" i="152"/>
  <c r="F34" i="152" s="1"/>
  <c r="C34" i="152"/>
  <c r="E33" i="152"/>
  <c r="F33" i="152" s="1"/>
  <c r="C33" i="152"/>
  <c r="E32" i="152"/>
  <c r="F32" i="152" s="1"/>
  <c r="C32" i="152"/>
  <c r="E31" i="152"/>
  <c r="F31" i="152" s="1"/>
  <c r="C31" i="152"/>
  <c r="E30" i="152"/>
  <c r="F30" i="152" s="1"/>
  <c r="C30" i="152"/>
  <c r="E29" i="152"/>
  <c r="F29" i="152" s="1"/>
  <c r="C29" i="152"/>
  <c r="E28" i="152"/>
  <c r="F28" i="152" s="1"/>
  <c r="C28" i="152"/>
  <c r="E27" i="152"/>
  <c r="F27" i="152" s="1"/>
  <c r="C27" i="152"/>
  <c r="E26" i="152"/>
  <c r="F26" i="152" s="1"/>
  <c r="C26" i="152"/>
  <c r="E25" i="152"/>
  <c r="F25" i="152" s="1"/>
  <c r="C25" i="152"/>
  <c r="E24" i="152"/>
  <c r="F24" i="152" s="1"/>
  <c r="C24" i="152"/>
  <c r="E23" i="152"/>
  <c r="F23" i="152" s="1"/>
  <c r="C23" i="152"/>
  <c r="E22" i="152"/>
  <c r="F22" i="152" s="1"/>
  <c r="C22" i="152"/>
  <c r="E21" i="152"/>
  <c r="F21" i="152" s="1"/>
  <c r="C21" i="152"/>
  <c r="E20" i="152"/>
  <c r="F20" i="152" s="1"/>
  <c r="C20" i="152"/>
  <c r="E19" i="152"/>
  <c r="F19" i="152" s="1"/>
  <c r="C19" i="152"/>
  <c r="E18" i="152"/>
  <c r="F18" i="152" s="1"/>
  <c r="C18" i="152"/>
  <c r="E17" i="152"/>
  <c r="F17" i="152" s="1"/>
  <c r="C17" i="152"/>
  <c r="E16" i="152"/>
  <c r="F16" i="152" s="1"/>
  <c r="C16" i="152"/>
  <c r="E15" i="152"/>
  <c r="F15" i="152" s="1"/>
  <c r="C15" i="152"/>
  <c r="E14" i="152"/>
  <c r="F14" i="152" s="1"/>
  <c r="C14" i="152"/>
  <c r="E13" i="152"/>
  <c r="F13" i="152" s="1"/>
  <c r="C13" i="152"/>
  <c r="E12" i="152"/>
  <c r="F12" i="152" s="1"/>
  <c r="C12" i="152"/>
  <c r="E11" i="152"/>
  <c r="F11" i="152" s="1"/>
  <c r="C11" i="152"/>
  <c r="E10" i="152"/>
  <c r="F10" i="152" s="1"/>
  <c r="C10" i="152"/>
  <c r="E9" i="152"/>
  <c r="F9" i="152" s="1"/>
  <c r="C9" i="152"/>
  <c r="E35" i="151"/>
  <c r="F35" i="151" s="1"/>
  <c r="C35" i="151"/>
  <c r="E34" i="151"/>
  <c r="F34" i="151" s="1"/>
  <c r="C34" i="151"/>
  <c r="E33" i="151"/>
  <c r="F33" i="151" s="1"/>
  <c r="C33" i="151"/>
  <c r="E32" i="151"/>
  <c r="F32" i="151" s="1"/>
  <c r="C32" i="151"/>
  <c r="E31" i="151"/>
  <c r="F31" i="151" s="1"/>
  <c r="C31" i="151"/>
  <c r="E30" i="151"/>
  <c r="F30" i="151" s="1"/>
  <c r="C30" i="151"/>
  <c r="E29" i="151"/>
  <c r="F29" i="151" s="1"/>
  <c r="C29" i="151"/>
  <c r="E28" i="151"/>
  <c r="F28" i="151" s="1"/>
  <c r="C28" i="151"/>
  <c r="E27" i="151"/>
  <c r="F27" i="151" s="1"/>
  <c r="C27" i="151"/>
  <c r="E26" i="151"/>
  <c r="F26" i="151" s="1"/>
  <c r="C26" i="151"/>
  <c r="E25" i="151"/>
  <c r="F25" i="151" s="1"/>
  <c r="C25" i="151"/>
  <c r="E24" i="151"/>
  <c r="F24" i="151" s="1"/>
  <c r="C24" i="151"/>
  <c r="E23" i="151"/>
  <c r="F23" i="151" s="1"/>
  <c r="C23" i="151"/>
  <c r="E22" i="151"/>
  <c r="F22" i="151" s="1"/>
  <c r="C22" i="151"/>
  <c r="E21" i="151"/>
  <c r="F21" i="151" s="1"/>
  <c r="C21" i="151"/>
  <c r="E20" i="151"/>
  <c r="F20" i="151" s="1"/>
  <c r="C20" i="151"/>
  <c r="E19" i="151"/>
  <c r="F19" i="151" s="1"/>
  <c r="C19" i="151"/>
  <c r="E18" i="151"/>
  <c r="F18" i="151" s="1"/>
  <c r="C18" i="151"/>
  <c r="E17" i="151"/>
  <c r="F17" i="151" s="1"/>
  <c r="C17" i="151"/>
  <c r="E16" i="151"/>
  <c r="F16" i="151" s="1"/>
  <c r="C16" i="151"/>
  <c r="E15" i="151"/>
  <c r="F15" i="151" s="1"/>
  <c r="C15" i="151"/>
  <c r="E14" i="151"/>
  <c r="F14" i="151" s="1"/>
  <c r="C14" i="151"/>
  <c r="E13" i="151"/>
  <c r="F13" i="151" s="1"/>
  <c r="C13" i="151"/>
  <c r="E12" i="151"/>
  <c r="F12" i="151" s="1"/>
  <c r="C12" i="151"/>
  <c r="E11" i="151"/>
  <c r="F11" i="151" s="1"/>
  <c r="C11" i="151"/>
  <c r="E10" i="151"/>
  <c r="F10" i="151" s="1"/>
  <c r="C10" i="151"/>
  <c r="E9" i="151"/>
  <c r="F9" i="151" s="1"/>
  <c r="C9" i="151"/>
  <c r="E35" i="150"/>
  <c r="F35" i="150" s="1"/>
  <c r="C35" i="150"/>
  <c r="E34" i="150"/>
  <c r="F34" i="150" s="1"/>
  <c r="C34" i="150"/>
  <c r="E33" i="150"/>
  <c r="F33" i="150" s="1"/>
  <c r="C33" i="150"/>
  <c r="E32" i="150"/>
  <c r="F32" i="150" s="1"/>
  <c r="C32" i="150"/>
  <c r="E31" i="150"/>
  <c r="F31" i="150" s="1"/>
  <c r="C31" i="150"/>
  <c r="E30" i="150"/>
  <c r="F30" i="150" s="1"/>
  <c r="C30" i="150"/>
  <c r="E29" i="150"/>
  <c r="F29" i="150" s="1"/>
  <c r="C29" i="150"/>
  <c r="E28" i="150"/>
  <c r="F28" i="150" s="1"/>
  <c r="C28" i="150"/>
  <c r="E27" i="150"/>
  <c r="F27" i="150" s="1"/>
  <c r="C27" i="150"/>
  <c r="E26" i="150"/>
  <c r="F26" i="150" s="1"/>
  <c r="C26" i="150"/>
  <c r="E25" i="150"/>
  <c r="F25" i="150" s="1"/>
  <c r="C25" i="150"/>
  <c r="E24" i="150"/>
  <c r="F24" i="150" s="1"/>
  <c r="C24" i="150"/>
  <c r="E23" i="150"/>
  <c r="F23" i="150" s="1"/>
  <c r="C23" i="150"/>
  <c r="E22" i="150"/>
  <c r="F22" i="150" s="1"/>
  <c r="C22" i="150"/>
  <c r="E21" i="150"/>
  <c r="F21" i="150" s="1"/>
  <c r="C21" i="150"/>
  <c r="E20" i="150"/>
  <c r="F20" i="150" s="1"/>
  <c r="C20" i="150"/>
  <c r="E19" i="150"/>
  <c r="F19" i="150" s="1"/>
  <c r="C19" i="150"/>
  <c r="E18" i="150"/>
  <c r="F18" i="150" s="1"/>
  <c r="C18" i="150"/>
  <c r="E17" i="150"/>
  <c r="F17" i="150" s="1"/>
  <c r="C17" i="150"/>
  <c r="E16" i="150"/>
  <c r="F16" i="150" s="1"/>
  <c r="C16" i="150"/>
  <c r="E15" i="150"/>
  <c r="F15" i="150" s="1"/>
  <c r="C15" i="150"/>
  <c r="E14" i="150"/>
  <c r="F14" i="150" s="1"/>
  <c r="C14" i="150"/>
  <c r="E13" i="150"/>
  <c r="F13" i="150" s="1"/>
  <c r="C13" i="150"/>
  <c r="E12" i="150"/>
  <c r="F12" i="150" s="1"/>
  <c r="C12" i="150"/>
  <c r="E11" i="150"/>
  <c r="F11" i="150" s="1"/>
  <c r="C11" i="150"/>
  <c r="E10" i="150"/>
  <c r="F10" i="150" s="1"/>
  <c r="C10" i="150"/>
  <c r="E9" i="150"/>
  <c r="F9" i="150" s="1"/>
  <c r="C9" i="150"/>
  <c r="E35" i="149"/>
  <c r="F35" i="149" s="1"/>
  <c r="C35" i="149"/>
  <c r="E34" i="149"/>
  <c r="F34" i="149" s="1"/>
  <c r="C34" i="149"/>
  <c r="E33" i="149"/>
  <c r="F33" i="149" s="1"/>
  <c r="C33" i="149"/>
  <c r="E32" i="149"/>
  <c r="F32" i="149" s="1"/>
  <c r="C32" i="149"/>
  <c r="E31" i="149"/>
  <c r="F31" i="149" s="1"/>
  <c r="C31" i="149"/>
  <c r="E30" i="149"/>
  <c r="F30" i="149" s="1"/>
  <c r="C30" i="149"/>
  <c r="E29" i="149"/>
  <c r="F29" i="149" s="1"/>
  <c r="C29" i="149"/>
  <c r="E28" i="149"/>
  <c r="F28" i="149" s="1"/>
  <c r="C28" i="149"/>
  <c r="E27" i="149"/>
  <c r="F27" i="149" s="1"/>
  <c r="C27" i="149"/>
  <c r="E26" i="149"/>
  <c r="F26" i="149" s="1"/>
  <c r="C26" i="149"/>
  <c r="E25" i="149"/>
  <c r="F25" i="149" s="1"/>
  <c r="C25" i="149"/>
  <c r="E24" i="149"/>
  <c r="F24" i="149" s="1"/>
  <c r="C24" i="149"/>
  <c r="E23" i="149"/>
  <c r="F23" i="149" s="1"/>
  <c r="C23" i="149"/>
  <c r="E22" i="149"/>
  <c r="F22" i="149" s="1"/>
  <c r="C22" i="149"/>
  <c r="E21" i="149"/>
  <c r="F21" i="149" s="1"/>
  <c r="C21" i="149"/>
  <c r="E20" i="149"/>
  <c r="F20" i="149" s="1"/>
  <c r="C20" i="149"/>
  <c r="E19" i="149"/>
  <c r="F19" i="149" s="1"/>
  <c r="C19" i="149"/>
  <c r="E18" i="149"/>
  <c r="F18" i="149" s="1"/>
  <c r="C18" i="149"/>
  <c r="E17" i="149"/>
  <c r="F17" i="149" s="1"/>
  <c r="C17" i="149"/>
  <c r="E16" i="149"/>
  <c r="F16" i="149" s="1"/>
  <c r="C16" i="149"/>
  <c r="E15" i="149"/>
  <c r="F15" i="149" s="1"/>
  <c r="C15" i="149"/>
  <c r="E14" i="149"/>
  <c r="F14" i="149" s="1"/>
  <c r="C14" i="149"/>
  <c r="E13" i="149"/>
  <c r="F13" i="149" s="1"/>
  <c r="C13" i="149"/>
  <c r="E12" i="149"/>
  <c r="F12" i="149" s="1"/>
  <c r="C12" i="149"/>
  <c r="E11" i="149"/>
  <c r="F11" i="149" s="1"/>
  <c r="C11" i="149"/>
  <c r="E10" i="149"/>
  <c r="F10" i="149" s="1"/>
  <c r="C10" i="149"/>
  <c r="E9" i="149"/>
  <c r="F9" i="149" s="1"/>
  <c r="C9" i="149"/>
  <c r="E35" i="148"/>
  <c r="F35" i="148" s="1"/>
  <c r="C35" i="148"/>
  <c r="E34" i="148"/>
  <c r="F34" i="148" s="1"/>
  <c r="C34" i="148"/>
  <c r="E33" i="148"/>
  <c r="F33" i="148" s="1"/>
  <c r="C33" i="148"/>
  <c r="E32" i="148"/>
  <c r="F32" i="148" s="1"/>
  <c r="C32" i="148"/>
  <c r="E31" i="148"/>
  <c r="F31" i="148" s="1"/>
  <c r="C31" i="148"/>
  <c r="E30" i="148"/>
  <c r="F30" i="148" s="1"/>
  <c r="C30" i="148"/>
  <c r="E29" i="148"/>
  <c r="F29" i="148" s="1"/>
  <c r="C29" i="148"/>
  <c r="E28" i="148"/>
  <c r="F28" i="148" s="1"/>
  <c r="C28" i="148"/>
  <c r="E27" i="148"/>
  <c r="F27" i="148" s="1"/>
  <c r="C27" i="148"/>
  <c r="E26" i="148"/>
  <c r="F26" i="148" s="1"/>
  <c r="C26" i="148"/>
  <c r="E25" i="148"/>
  <c r="F25" i="148" s="1"/>
  <c r="C25" i="148"/>
  <c r="E24" i="148"/>
  <c r="F24" i="148" s="1"/>
  <c r="C24" i="148"/>
  <c r="E23" i="148"/>
  <c r="F23" i="148" s="1"/>
  <c r="C23" i="148"/>
  <c r="E22" i="148"/>
  <c r="F22" i="148" s="1"/>
  <c r="C22" i="148"/>
  <c r="E21" i="148"/>
  <c r="F21" i="148" s="1"/>
  <c r="C21" i="148"/>
  <c r="E20" i="148"/>
  <c r="F20" i="148" s="1"/>
  <c r="C20" i="148"/>
  <c r="E19" i="148"/>
  <c r="F19" i="148" s="1"/>
  <c r="C19" i="148"/>
  <c r="E18" i="148"/>
  <c r="F18" i="148" s="1"/>
  <c r="C18" i="148"/>
  <c r="E17" i="148"/>
  <c r="F17" i="148" s="1"/>
  <c r="C17" i="148"/>
  <c r="E16" i="148"/>
  <c r="F16" i="148" s="1"/>
  <c r="C16" i="148"/>
  <c r="E15" i="148"/>
  <c r="F15" i="148" s="1"/>
  <c r="C15" i="148"/>
  <c r="E14" i="148"/>
  <c r="F14" i="148" s="1"/>
  <c r="C14" i="148"/>
  <c r="E13" i="148"/>
  <c r="F13" i="148" s="1"/>
  <c r="C13" i="148"/>
  <c r="E12" i="148"/>
  <c r="F12" i="148" s="1"/>
  <c r="C12" i="148"/>
  <c r="E11" i="148"/>
  <c r="F11" i="148" s="1"/>
  <c r="C11" i="148"/>
  <c r="E10" i="148"/>
  <c r="F10" i="148" s="1"/>
  <c r="C10" i="148"/>
  <c r="E9" i="148"/>
  <c r="F9" i="148" s="1"/>
  <c r="C9" i="148"/>
  <c r="E35" i="147"/>
  <c r="F35" i="147" s="1"/>
  <c r="C35" i="147"/>
  <c r="E34" i="147"/>
  <c r="F34" i="147" s="1"/>
  <c r="C34" i="147"/>
  <c r="E33" i="147"/>
  <c r="F33" i="147" s="1"/>
  <c r="C33" i="147"/>
  <c r="E32" i="147"/>
  <c r="F32" i="147" s="1"/>
  <c r="C32" i="147"/>
  <c r="E31" i="147"/>
  <c r="F31" i="147" s="1"/>
  <c r="C31" i="147"/>
  <c r="E30" i="147"/>
  <c r="F30" i="147" s="1"/>
  <c r="C30" i="147"/>
  <c r="E29" i="147"/>
  <c r="F29" i="147" s="1"/>
  <c r="C29" i="147"/>
  <c r="E28" i="147"/>
  <c r="F28" i="147" s="1"/>
  <c r="C28" i="147"/>
  <c r="E27" i="147"/>
  <c r="F27" i="147" s="1"/>
  <c r="C27" i="147"/>
  <c r="E26" i="147"/>
  <c r="F26" i="147" s="1"/>
  <c r="C26" i="147"/>
  <c r="E25" i="147"/>
  <c r="F25" i="147" s="1"/>
  <c r="C25" i="147"/>
  <c r="E24" i="147"/>
  <c r="F24" i="147" s="1"/>
  <c r="C24" i="147"/>
  <c r="E23" i="147"/>
  <c r="F23" i="147" s="1"/>
  <c r="C23" i="147"/>
  <c r="E22" i="147"/>
  <c r="F22" i="147" s="1"/>
  <c r="C22" i="147"/>
  <c r="E21" i="147"/>
  <c r="F21" i="147" s="1"/>
  <c r="C21" i="147"/>
  <c r="E20" i="147"/>
  <c r="F20" i="147" s="1"/>
  <c r="C20" i="147"/>
  <c r="E19" i="147"/>
  <c r="F19" i="147" s="1"/>
  <c r="C19" i="147"/>
  <c r="E18" i="147"/>
  <c r="F18" i="147" s="1"/>
  <c r="C18" i="147"/>
  <c r="E17" i="147"/>
  <c r="F17" i="147" s="1"/>
  <c r="C17" i="147"/>
  <c r="E16" i="147"/>
  <c r="F16" i="147" s="1"/>
  <c r="C16" i="147"/>
  <c r="E15" i="147"/>
  <c r="F15" i="147" s="1"/>
  <c r="C15" i="147"/>
  <c r="E14" i="147"/>
  <c r="F14" i="147" s="1"/>
  <c r="C14" i="147"/>
  <c r="E13" i="147"/>
  <c r="F13" i="147" s="1"/>
  <c r="C13" i="147"/>
  <c r="E12" i="147"/>
  <c r="F12" i="147" s="1"/>
  <c r="C12" i="147"/>
  <c r="E11" i="147"/>
  <c r="F11" i="147" s="1"/>
  <c r="C11" i="147"/>
  <c r="E10" i="147"/>
  <c r="F10" i="147" s="1"/>
  <c r="C10" i="147"/>
  <c r="E9" i="147"/>
  <c r="F9" i="147" s="1"/>
  <c r="C9" i="147"/>
  <c r="E35" i="146"/>
  <c r="F35" i="146" s="1"/>
  <c r="C35" i="146"/>
  <c r="E34" i="146"/>
  <c r="F34" i="146" s="1"/>
  <c r="C34" i="146"/>
  <c r="E33" i="146"/>
  <c r="F33" i="146" s="1"/>
  <c r="C33" i="146"/>
  <c r="E32" i="146"/>
  <c r="F32" i="146" s="1"/>
  <c r="C32" i="146"/>
  <c r="E31" i="146"/>
  <c r="F31" i="146" s="1"/>
  <c r="C31" i="146"/>
  <c r="E30" i="146"/>
  <c r="F30" i="146" s="1"/>
  <c r="C30" i="146"/>
  <c r="E29" i="146"/>
  <c r="F29" i="146" s="1"/>
  <c r="C29" i="146"/>
  <c r="E28" i="146"/>
  <c r="F28" i="146" s="1"/>
  <c r="C28" i="146"/>
  <c r="E27" i="146"/>
  <c r="F27" i="146" s="1"/>
  <c r="C27" i="146"/>
  <c r="E26" i="146"/>
  <c r="F26" i="146" s="1"/>
  <c r="C26" i="146"/>
  <c r="E25" i="146"/>
  <c r="F25" i="146" s="1"/>
  <c r="C25" i="146"/>
  <c r="E24" i="146"/>
  <c r="F24" i="146" s="1"/>
  <c r="C24" i="146"/>
  <c r="E23" i="146"/>
  <c r="F23" i="146" s="1"/>
  <c r="C23" i="146"/>
  <c r="E22" i="146"/>
  <c r="F22" i="146" s="1"/>
  <c r="C22" i="146"/>
  <c r="E21" i="146"/>
  <c r="F21" i="146" s="1"/>
  <c r="C21" i="146"/>
  <c r="E20" i="146"/>
  <c r="F20" i="146" s="1"/>
  <c r="C20" i="146"/>
  <c r="E19" i="146"/>
  <c r="F19" i="146" s="1"/>
  <c r="C19" i="146"/>
  <c r="E18" i="146"/>
  <c r="F18" i="146" s="1"/>
  <c r="C18" i="146"/>
  <c r="E17" i="146"/>
  <c r="F17" i="146" s="1"/>
  <c r="C17" i="146"/>
  <c r="E16" i="146"/>
  <c r="F16" i="146" s="1"/>
  <c r="C16" i="146"/>
  <c r="E15" i="146"/>
  <c r="F15" i="146" s="1"/>
  <c r="C15" i="146"/>
  <c r="E14" i="146"/>
  <c r="F14" i="146" s="1"/>
  <c r="C14" i="146"/>
  <c r="E13" i="146"/>
  <c r="F13" i="146" s="1"/>
  <c r="C13" i="146"/>
  <c r="E12" i="146"/>
  <c r="F12" i="146" s="1"/>
  <c r="C12" i="146"/>
  <c r="E11" i="146"/>
  <c r="F11" i="146" s="1"/>
  <c r="C11" i="146"/>
  <c r="E10" i="146"/>
  <c r="F10" i="146" s="1"/>
  <c r="C10" i="146"/>
  <c r="E9" i="146"/>
  <c r="F9" i="146" s="1"/>
  <c r="C9" i="146"/>
  <c r="E35" i="145"/>
  <c r="F35" i="145" s="1"/>
  <c r="C35" i="145"/>
  <c r="E34" i="145"/>
  <c r="F34" i="145" s="1"/>
  <c r="C34" i="145"/>
  <c r="E33" i="145"/>
  <c r="F33" i="145" s="1"/>
  <c r="C33" i="145"/>
  <c r="E32" i="145"/>
  <c r="F32" i="145" s="1"/>
  <c r="C32" i="145"/>
  <c r="E31" i="145"/>
  <c r="F31" i="145" s="1"/>
  <c r="C31" i="145"/>
  <c r="E30" i="145"/>
  <c r="F30" i="145" s="1"/>
  <c r="C30" i="145"/>
  <c r="E29" i="145"/>
  <c r="F29" i="145" s="1"/>
  <c r="C29" i="145"/>
  <c r="E28" i="145"/>
  <c r="F28" i="145" s="1"/>
  <c r="C28" i="145"/>
  <c r="E27" i="145"/>
  <c r="F27" i="145" s="1"/>
  <c r="C27" i="145"/>
  <c r="E26" i="145"/>
  <c r="F26" i="145" s="1"/>
  <c r="C26" i="145"/>
  <c r="E25" i="145"/>
  <c r="F25" i="145" s="1"/>
  <c r="C25" i="145"/>
  <c r="E24" i="145"/>
  <c r="F24" i="145" s="1"/>
  <c r="C24" i="145"/>
  <c r="E23" i="145"/>
  <c r="F23" i="145" s="1"/>
  <c r="C23" i="145"/>
  <c r="E22" i="145"/>
  <c r="F22" i="145" s="1"/>
  <c r="C22" i="145"/>
  <c r="E21" i="145"/>
  <c r="F21" i="145" s="1"/>
  <c r="C21" i="145"/>
  <c r="E20" i="145"/>
  <c r="F20" i="145" s="1"/>
  <c r="C20" i="145"/>
  <c r="E19" i="145"/>
  <c r="F19" i="145" s="1"/>
  <c r="C19" i="145"/>
  <c r="E18" i="145"/>
  <c r="F18" i="145" s="1"/>
  <c r="C18" i="145"/>
  <c r="E17" i="145"/>
  <c r="F17" i="145" s="1"/>
  <c r="C17" i="145"/>
  <c r="E16" i="145"/>
  <c r="F16" i="145" s="1"/>
  <c r="C16" i="145"/>
  <c r="E15" i="145"/>
  <c r="F15" i="145" s="1"/>
  <c r="C15" i="145"/>
  <c r="E14" i="145"/>
  <c r="F14" i="145" s="1"/>
  <c r="C14" i="145"/>
  <c r="E13" i="145"/>
  <c r="F13" i="145" s="1"/>
  <c r="C13" i="145"/>
  <c r="E12" i="145"/>
  <c r="F12" i="145" s="1"/>
  <c r="C12" i="145"/>
  <c r="E11" i="145"/>
  <c r="F11" i="145" s="1"/>
  <c r="C11" i="145"/>
  <c r="E10" i="145"/>
  <c r="F10" i="145" s="1"/>
  <c r="C10" i="145"/>
  <c r="E9" i="145"/>
  <c r="F9" i="145" s="1"/>
  <c r="C9" i="145"/>
  <c r="E35" i="144"/>
  <c r="F35" i="144" s="1"/>
  <c r="C35" i="144"/>
  <c r="E34" i="144"/>
  <c r="F34" i="144" s="1"/>
  <c r="C34" i="144"/>
  <c r="E33" i="144"/>
  <c r="F33" i="144" s="1"/>
  <c r="C33" i="144"/>
  <c r="E32" i="144"/>
  <c r="F32" i="144" s="1"/>
  <c r="C32" i="144"/>
  <c r="E31" i="144"/>
  <c r="F31" i="144" s="1"/>
  <c r="C31" i="144"/>
  <c r="E30" i="144"/>
  <c r="F30" i="144" s="1"/>
  <c r="C30" i="144"/>
  <c r="E29" i="144"/>
  <c r="F29" i="144" s="1"/>
  <c r="C29" i="144"/>
  <c r="E28" i="144"/>
  <c r="F28" i="144" s="1"/>
  <c r="C28" i="144"/>
  <c r="E27" i="144"/>
  <c r="F27" i="144" s="1"/>
  <c r="C27" i="144"/>
  <c r="E26" i="144"/>
  <c r="F26" i="144" s="1"/>
  <c r="C26" i="144"/>
  <c r="E25" i="144"/>
  <c r="F25" i="144" s="1"/>
  <c r="C25" i="144"/>
  <c r="E24" i="144"/>
  <c r="F24" i="144" s="1"/>
  <c r="C24" i="144"/>
  <c r="E23" i="144"/>
  <c r="F23" i="144" s="1"/>
  <c r="C23" i="144"/>
  <c r="E22" i="144"/>
  <c r="F22" i="144" s="1"/>
  <c r="C22" i="144"/>
  <c r="E21" i="144"/>
  <c r="F21" i="144" s="1"/>
  <c r="C21" i="144"/>
  <c r="E20" i="144"/>
  <c r="F20" i="144" s="1"/>
  <c r="C20" i="144"/>
  <c r="E19" i="144"/>
  <c r="F19" i="144" s="1"/>
  <c r="C19" i="144"/>
  <c r="E18" i="144"/>
  <c r="F18" i="144" s="1"/>
  <c r="C18" i="144"/>
  <c r="E17" i="144"/>
  <c r="F17" i="144" s="1"/>
  <c r="C17" i="144"/>
  <c r="E16" i="144"/>
  <c r="F16" i="144" s="1"/>
  <c r="C16" i="144"/>
  <c r="E15" i="144"/>
  <c r="F15" i="144" s="1"/>
  <c r="C15" i="144"/>
  <c r="E14" i="144"/>
  <c r="F14" i="144" s="1"/>
  <c r="C14" i="144"/>
  <c r="E13" i="144"/>
  <c r="F13" i="144" s="1"/>
  <c r="C13" i="144"/>
  <c r="E12" i="144"/>
  <c r="F12" i="144" s="1"/>
  <c r="C12" i="144"/>
  <c r="E11" i="144"/>
  <c r="F11" i="144" s="1"/>
  <c r="C11" i="144"/>
  <c r="E10" i="144"/>
  <c r="F10" i="144" s="1"/>
  <c r="C10" i="144"/>
  <c r="E9" i="144"/>
  <c r="F9" i="144" s="1"/>
  <c r="C9" i="144"/>
  <c r="E35" i="143"/>
  <c r="F35" i="143" s="1"/>
  <c r="C35" i="143"/>
  <c r="E34" i="143"/>
  <c r="F34" i="143" s="1"/>
  <c r="C34" i="143"/>
  <c r="E33" i="143"/>
  <c r="F33" i="143" s="1"/>
  <c r="C33" i="143"/>
  <c r="E32" i="143"/>
  <c r="F32" i="143" s="1"/>
  <c r="C32" i="143"/>
  <c r="E31" i="143"/>
  <c r="F31" i="143" s="1"/>
  <c r="C31" i="143"/>
  <c r="E30" i="143"/>
  <c r="F30" i="143" s="1"/>
  <c r="C30" i="143"/>
  <c r="E29" i="143"/>
  <c r="F29" i="143" s="1"/>
  <c r="C29" i="143"/>
  <c r="E28" i="143"/>
  <c r="F28" i="143" s="1"/>
  <c r="C28" i="143"/>
  <c r="E27" i="143"/>
  <c r="F27" i="143" s="1"/>
  <c r="C27" i="143"/>
  <c r="E26" i="143"/>
  <c r="F26" i="143" s="1"/>
  <c r="C26" i="143"/>
  <c r="E25" i="143"/>
  <c r="F25" i="143" s="1"/>
  <c r="C25" i="143"/>
  <c r="E24" i="143"/>
  <c r="F24" i="143" s="1"/>
  <c r="C24" i="143"/>
  <c r="E23" i="143"/>
  <c r="F23" i="143" s="1"/>
  <c r="C23" i="143"/>
  <c r="E22" i="143"/>
  <c r="F22" i="143" s="1"/>
  <c r="C22" i="143"/>
  <c r="E21" i="143"/>
  <c r="F21" i="143" s="1"/>
  <c r="C21" i="143"/>
  <c r="E20" i="143"/>
  <c r="F20" i="143" s="1"/>
  <c r="C20" i="143"/>
  <c r="E19" i="143"/>
  <c r="F19" i="143" s="1"/>
  <c r="C19" i="143"/>
  <c r="E18" i="143"/>
  <c r="F18" i="143" s="1"/>
  <c r="C18" i="143"/>
  <c r="E17" i="143"/>
  <c r="F17" i="143" s="1"/>
  <c r="C17" i="143"/>
  <c r="E16" i="143"/>
  <c r="F16" i="143" s="1"/>
  <c r="C16" i="143"/>
  <c r="E15" i="143"/>
  <c r="F15" i="143" s="1"/>
  <c r="C15" i="143"/>
  <c r="E14" i="143"/>
  <c r="F14" i="143" s="1"/>
  <c r="C14" i="143"/>
  <c r="E13" i="143"/>
  <c r="F13" i="143" s="1"/>
  <c r="C13" i="143"/>
  <c r="E12" i="143"/>
  <c r="F12" i="143" s="1"/>
  <c r="C12" i="143"/>
  <c r="E11" i="143"/>
  <c r="F11" i="143" s="1"/>
  <c r="C11" i="143"/>
  <c r="E10" i="143"/>
  <c r="F10" i="143" s="1"/>
  <c r="C10" i="143"/>
  <c r="E9" i="143"/>
  <c r="F9" i="143" s="1"/>
  <c r="C9" i="143"/>
  <c r="E35" i="142"/>
  <c r="F35" i="142" s="1"/>
  <c r="C35" i="142"/>
  <c r="E34" i="142"/>
  <c r="F34" i="142" s="1"/>
  <c r="C34" i="142"/>
  <c r="E33" i="142"/>
  <c r="F33" i="142" s="1"/>
  <c r="C33" i="142"/>
  <c r="E32" i="142"/>
  <c r="F32" i="142" s="1"/>
  <c r="C32" i="142"/>
  <c r="E31" i="142"/>
  <c r="F31" i="142" s="1"/>
  <c r="C31" i="142"/>
  <c r="E30" i="142"/>
  <c r="F30" i="142" s="1"/>
  <c r="C30" i="142"/>
  <c r="E29" i="142"/>
  <c r="F29" i="142" s="1"/>
  <c r="C29" i="142"/>
  <c r="E28" i="142"/>
  <c r="F28" i="142" s="1"/>
  <c r="C28" i="142"/>
  <c r="E27" i="142"/>
  <c r="F27" i="142" s="1"/>
  <c r="C27" i="142"/>
  <c r="E26" i="142"/>
  <c r="F26" i="142" s="1"/>
  <c r="C26" i="142"/>
  <c r="E25" i="142"/>
  <c r="F25" i="142" s="1"/>
  <c r="C25" i="142"/>
  <c r="E24" i="142"/>
  <c r="F24" i="142" s="1"/>
  <c r="C24" i="142"/>
  <c r="E23" i="142"/>
  <c r="F23" i="142" s="1"/>
  <c r="C23" i="142"/>
  <c r="E22" i="142"/>
  <c r="F22" i="142" s="1"/>
  <c r="C22" i="142"/>
  <c r="E21" i="142"/>
  <c r="F21" i="142" s="1"/>
  <c r="C21" i="142"/>
  <c r="E20" i="142"/>
  <c r="F20" i="142" s="1"/>
  <c r="C20" i="142"/>
  <c r="E19" i="142"/>
  <c r="F19" i="142" s="1"/>
  <c r="C19" i="142"/>
  <c r="E18" i="142"/>
  <c r="F18" i="142" s="1"/>
  <c r="C18" i="142"/>
  <c r="E17" i="142"/>
  <c r="F17" i="142" s="1"/>
  <c r="C17" i="142"/>
  <c r="E16" i="142"/>
  <c r="F16" i="142" s="1"/>
  <c r="C16" i="142"/>
  <c r="E15" i="142"/>
  <c r="F15" i="142" s="1"/>
  <c r="C15" i="142"/>
  <c r="E14" i="142"/>
  <c r="F14" i="142" s="1"/>
  <c r="C14" i="142"/>
  <c r="E13" i="142"/>
  <c r="F13" i="142" s="1"/>
  <c r="C13" i="142"/>
  <c r="E12" i="142"/>
  <c r="F12" i="142" s="1"/>
  <c r="C12" i="142"/>
  <c r="E11" i="142"/>
  <c r="F11" i="142" s="1"/>
  <c r="C11" i="142"/>
  <c r="E10" i="142"/>
  <c r="F10" i="142" s="1"/>
  <c r="C10" i="142"/>
  <c r="E9" i="142"/>
  <c r="F9" i="142" s="1"/>
  <c r="C9" i="142"/>
  <c r="E35" i="141"/>
  <c r="F35" i="141" s="1"/>
  <c r="C35" i="141"/>
  <c r="E34" i="141"/>
  <c r="F34" i="141" s="1"/>
  <c r="C34" i="141"/>
  <c r="E33" i="141"/>
  <c r="F33" i="141" s="1"/>
  <c r="C33" i="141"/>
  <c r="E32" i="141"/>
  <c r="F32" i="141" s="1"/>
  <c r="C32" i="141"/>
  <c r="E31" i="141"/>
  <c r="F31" i="141" s="1"/>
  <c r="C31" i="141"/>
  <c r="E30" i="141"/>
  <c r="F30" i="141" s="1"/>
  <c r="C30" i="141"/>
  <c r="E29" i="141"/>
  <c r="F29" i="141" s="1"/>
  <c r="C29" i="141"/>
  <c r="E28" i="141"/>
  <c r="F28" i="141" s="1"/>
  <c r="C28" i="141"/>
  <c r="E27" i="141"/>
  <c r="F27" i="141" s="1"/>
  <c r="C27" i="141"/>
  <c r="E26" i="141"/>
  <c r="F26" i="141" s="1"/>
  <c r="C26" i="141"/>
  <c r="E25" i="141"/>
  <c r="F25" i="141" s="1"/>
  <c r="C25" i="141"/>
  <c r="E24" i="141"/>
  <c r="F24" i="141" s="1"/>
  <c r="C24" i="141"/>
  <c r="E23" i="141"/>
  <c r="F23" i="141" s="1"/>
  <c r="C23" i="141"/>
  <c r="E22" i="141"/>
  <c r="F22" i="141" s="1"/>
  <c r="C22" i="141"/>
  <c r="E21" i="141"/>
  <c r="F21" i="141" s="1"/>
  <c r="C21" i="141"/>
  <c r="E20" i="141"/>
  <c r="F20" i="141" s="1"/>
  <c r="C20" i="141"/>
  <c r="E19" i="141"/>
  <c r="F19" i="141" s="1"/>
  <c r="C19" i="141"/>
  <c r="E18" i="141"/>
  <c r="F18" i="141" s="1"/>
  <c r="C18" i="141"/>
  <c r="E17" i="141"/>
  <c r="F17" i="141" s="1"/>
  <c r="C17" i="141"/>
  <c r="E16" i="141"/>
  <c r="F16" i="141" s="1"/>
  <c r="C16" i="141"/>
  <c r="E15" i="141"/>
  <c r="F15" i="141" s="1"/>
  <c r="C15" i="141"/>
  <c r="E14" i="141"/>
  <c r="F14" i="141" s="1"/>
  <c r="C14" i="141"/>
  <c r="E13" i="141"/>
  <c r="F13" i="141" s="1"/>
  <c r="C13" i="141"/>
  <c r="E12" i="141"/>
  <c r="F12" i="141" s="1"/>
  <c r="C12" i="141"/>
  <c r="E11" i="141"/>
  <c r="F11" i="141" s="1"/>
  <c r="C11" i="141"/>
  <c r="E10" i="141"/>
  <c r="F10" i="141" s="1"/>
  <c r="C10" i="141"/>
  <c r="E9" i="141"/>
  <c r="F9" i="141" s="1"/>
  <c r="C9" i="141"/>
  <c r="E35" i="140"/>
  <c r="F35" i="140" s="1"/>
  <c r="C35" i="140"/>
  <c r="E34" i="140"/>
  <c r="F34" i="140" s="1"/>
  <c r="C34" i="140"/>
  <c r="E33" i="140"/>
  <c r="F33" i="140" s="1"/>
  <c r="C33" i="140"/>
  <c r="E32" i="140"/>
  <c r="F32" i="140" s="1"/>
  <c r="C32" i="140"/>
  <c r="E31" i="140"/>
  <c r="F31" i="140" s="1"/>
  <c r="C31" i="140"/>
  <c r="E30" i="140"/>
  <c r="F30" i="140" s="1"/>
  <c r="C30" i="140"/>
  <c r="E29" i="140"/>
  <c r="F29" i="140" s="1"/>
  <c r="C29" i="140"/>
  <c r="E28" i="140"/>
  <c r="F28" i="140" s="1"/>
  <c r="C28" i="140"/>
  <c r="E27" i="140"/>
  <c r="F27" i="140" s="1"/>
  <c r="C27" i="140"/>
  <c r="E26" i="140"/>
  <c r="F26" i="140" s="1"/>
  <c r="C26" i="140"/>
  <c r="E25" i="140"/>
  <c r="F25" i="140" s="1"/>
  <c r="C25" i="140"/>
  <c r="E24" i="140"/>
  <c r="F24" i="140" s="1"/>
  <c r="C24" i="140"/>
  <c r="E23" i="140"/>
  <c r="F23" i="140" s="1"/>
  <c r="C23" i="140"/>
  <c r="E22" i="140"/>
  <c r="F22" i="140" s="1"/>
  <c r="C22" i="140"/>
  <c r="E21" i="140"/>
  <c r="F21" i="140" s="1"/>
  <c r="C21" i="140"/>
  <c r="E20" i="140"/>
  <c r="F20" i="140" s="1"/>
  <c r="C20" i="140"/>
  <c r="E19" i="140"/>
  <c r="F19" i="140" s="1"/>
  <c r="C19" i="140"/>
  <c r="E18" i="140"/>
  <c r="F18" i="140" s="1"/>
  <c r="C18" i="140"/>
  <c r="E17" i="140"/>
  <c r="F17" i="140" s="1"/>
  <c r="C17" i="140"/>
  <c r="E16" i="140"/>
  <c r="F16" i="140" s="1"/>
  <c r="C16" i="140"/>
  <c r="E15" i="140"/>
  <c r="F15" i="140" s="1"/>
  <c r="C15" i="140"/>
  <c r="E14" i="140"/>
  <c r="F14" i="140" s="1"/>
  <c r="C14" i="140"/>
  <c r="E13" i="140"/>
  <c r="F13" i="140" s="1"/>
  <c r="C13" i="140"/>
  <c r="E12" i="140"/>
  <c r="F12" i="140" s="1"/>
  <c r="C12" i="140"/>
  <c r="E11" i="140"/>
  <c r="F11" i="140" s="1"/>
  <c r="C11" i="140"/>
  <c r="E10" i="140"/>
  <c r="F10" i="140" s="1"/>
  <c r="C10" i="140"/>
  <c r="E9" i="140"/>
  <c r="F9" i="140" s="1"/>
  <c r="C9" i="140"/>
  <c r="E35" i="139"/>
  <c r="F35" i="139" s="1"/>
  <c r="C35" i="139"/>
  <c r="E34" i="139"/>
  <c r="F34" i="139" s="1"/>
  <c r="C34" i="139"/>
  <c r="E33" i="139"/>
  <c r="F33" i="139" s="1"/>
  <c r="C33" i="139"/>
  <c r="E32" i="139"/>
  <c r="F32" i="139" s="1"/>
  <c r="C32" i="139"/>
  <c r="E31" i="139"/>
  <c r="F31" i="139" s="1"/>
  <c r="C31" i="139"/>
  <c r="E30" i="139"/>
  <c r="F30" i="139" s="1"/>
  <c r="C30" i="139"/>
  <c r="E29" i="139"/>
  <c r="F29" i="139" s="1"/>
  <c r="C29" i="139"/>
  <c r="E28" i="139"/>
  <c r="F28" i="139" s="1"/>
  <c r="C28" i="139"/>
  <c r="E27" i="139"/>
  <c r="F27" i="139" s="1"/>
  <c r="C27" i="139"/>
  <c r="E26" i="139"/>
  <c r="F26" i="139" s="1"/>
  <c r="C26" i="139"/>
  <c r="E25" i="139"/>
  <c r="F25" i="139" s="1"/>
  <c r="C25" i="139"/>
  <c r="E24" i="139"/>
  <c r="F24" i="139" s="1"/>
  <c r="C24" i="139"/>
  <c r="E23" i="139"/>
  <c r="F23" i="139" s="1"/>
  <c r="C23" i="139"/>
  <c r="E22" i="139"/>
  <c r="F22" i="139" s="1"/>
  <c r="C22" i="139"/>
  <c r="E21" i="139"/>
  <c r="F21" i="139" s="1"/>
  <c r="C21" i="139"/>
  <c r="E20" i="139"/>
  <c r="F20" i="139" s="1"/>
  <c r="C20" i="139"/>
  <c r="E19" i="139"/>
  <c r="F19" i="139" s="1"/>
  <c r="C19" i="139"/>
  <c r="E18" i="139"/>
  <c r="F18" i="139" s="1"/>
  <c r="C18" i="139"/>
  <c r="E17" i="139"/>
  <c r="F17" i="139" s="1"/>
  <c r="C17" i="139"/>
  <c r="E16" i="139"/>
  <c r="F16" i="139" s="1"/>
  <c r="C16" i="139"/>
  <c r="E15" i="139"/>
  <c r="F15" i="139" s="1"/>
  <c r="C15" i="139"/>
  <c r="E14" i="139"/>
  <c r="F14" i="139" s="1"/>
  <c r="C14" i="139"/>
  <c r="E13" i="139"/>
  <c r="F13" i="139" s="1"/>
  <c r="C13" i="139"/>
  <c r="E12" i="139"/>
  <c r="F12" i="139" s="1"/>
  <c r="C12" i="139"/>
  <c r="E11" i="139"/>
  <c r="F11" i="139" s="1"/>
  <c r="C11" i="139"/>
  <c r="E10" i="139"/>
  <c r="F10" i="139" s="1"/>
  <c r="C10" i="139"/>
  <c r="E9" i="139"/>
  <c r="F9" i="139" s="1"/>
  <c r="C9" i="139"/>
  <c r="E35" i="138"/>
  <c r="F35" i="138" s="1"/>
  <c r="C35" i="138"/>
  <c r="E34" i="138"/>
  <c r="F34" i="138" s="1"/>
  <c r="C34" i="138"/>
  <c r="E33" i="138"/>
  <c r="F33" i="138" s="1"/>
  <c r="C33" i="138"/>
  <c r="E32" i="138"/>
  <c r="F32" i="138" s="1"/>
  <c r="C32" i="138"/>
  <c r="E31" i="138"/>
  <c r="F31" i="138" s="1"/>
  <c r="C31" i="138"/>
  <c r="E30" i="138"/>
  <c r="F30" i="138" s="1"/>
  <c r="C30" i="138"/>
  <c r="E29" i="138"/>
  <c r="F29" i="138" s="1"/>
  <c r="C29" i="138"/>
  <c r="E28" i="138"/>
  <c r="F28" i="138" s="1"/>
  <c r="C28" i="138"/>
  <c r="E27" i="138"/>
  <c r="F27" i="138" s="1"/>
  <c r="C27" i="138"/>
  <c r="E26" i="138"/>
  <c r="F26" i="138" s="1"/>
  <c r="C26" i="138"/>
  <c r="E25" i="138"/>
  <c r="F25" i="138" s="1"/>
  <c r="C25" i="138"/>
  <c r="E24" i="138"/>
  <c r="F24" i="138" s="1"/>
  <c r="C24" i="138"/>
  <c r="E23" i="138"/>
  <c r="F23" i="138" s="1"/>
  <c r="C23" i="138"/>
  <c r="E22" i="138"/>
  <c r="F22" i="138" s="1"/>
  <c r="C22" i="138"/>
  <c r="E21" i="138"/>
  <c r="F21" i="138" s="1"/>
  <c r="C21" i="138"/>
  <c r="E20" i="138"/>
  <c r="F20" i="138" s="1"/>
  <c r="C20" i="138"/>
  <c r="E19" i="138"/>
  <c r="F19" i="138" s="1"/>
  <c r="C19" i="138"/>
  <c r="E18" i="138"/>
  <c r="F18" i="138" s="1"/>
  <c r="C18" i="138"/>
  <c r="E17" i="138"/>
  <c r="F17" i="138" s="1"/>
  <c r="C17" i="138"/>
  <c r="E16" i="138"/>
  <c r="F16" i="138" s="1"/>
  <c r="C16" i="138"/>
  <c r="E15" i="138"/>
  <c r="F15" i="138" s="1"/>
  <c r="C15" i="138"/>
  <c r="E14" i="138"/>
  <c r="F14" i="138" s="1"/>
  <c r="C14" i="138"/>
  <c r="E13" i="138"/>
  <c r="F13" i="138" s="1"/>
  <c r="C13" i="138"/>
  <c r="E12" i="138"/>
  <c r="F12" i="138" s="1"/>
  <c r="C12" i="138"/>
  <c r="E11" i="138"/>
  <c r="F11" i="138" s="1"/>
  <c r="C11" i="138"/>
  <c r="E10" i="138"/>
  <c r="F10" i="138" s="1"/>
  <c r="C10" i="138"/>
  <c r="E9" i="138"/>
  <c r="F9" i="138" s="1"/>
  <c r="C9" i="138"/>
  <c r="E35" i="137"/>
  <c r="F35" i="137" s="1"/>
  <c r="C35" i="137"/>
  <c r="E34" i="137"/>
  <c r="F34" i="137" s="1"/>
  <c r="C34" i="137"/>
  <c r="E33" i="137"/>
  <c r="F33" i="137" s="1"/>
  <c r="C33" i="137"/>
  <c r="E32" i="137"/>
  <c r="F32" i="137" s="1"/>
  <c r="C32" i="137"/>
  <c r="E31" i="137"/>
  <c r="F31" i="137" s="1"/>
  <c r="C31" i="137"/>
  <c r="E30" i="137"/>
  <c r="F30" i="137" s="1"/>
  <c r="C30" i="137"/>
  <c r="E29" i="137"/>
  <c r="F29" i="137" s="1"/>
  <c r="C29" i="137"/>
  <c r="E28" i="137"/>
  <c r="F28" i="137" s="1"/>
  <c r="C28" i="137"/>
  <c r="E27" i="137"/>
  <c r="F27" i="137" s="1"/>
  <c r="C27" i="137"/>
  <c r="E26" i="137"/>
  <c r="F26" i="137" s="1"/>
  <c r="C26" i="137"/>
  <c r="E25" i="137"/>
  <c r="F25" i="137" s="1"/>
  <c r="C25" i="137"/>
  <c r="E24" i="137"/>
  <c r="F24" i="137" s="1"/>
  <c r="C24" i="137"/>
  <c r="E23" i="137"/>
  <c r="F23" i="137" s="1"/>
  <c r="C23" i="137"/>
  <c r="E22" i="137"/>
  <c r="F22" i="137" s="1"/>
  <c r="C22" i="137"/>
  <c r="E21" i="137"/>
  <c r="F21" i="137" s="1"/>
  <c r="C21" i="137"/>
  <c r="E20" i="137"/>
  <c r="F20" i="137" s="1"/>
  <c r="C20" i="137"/>
  <c r="E19" i="137"/>
  <c r="F19" i="137" s="1"/>
  <c r="C19" i="137"/>
  <c r="E18" i="137"/>
  <c r="F18" i="137" s="1"/>
  <c r="C18" i="137"/>
  <c r="E17" i="137"/>
  <c r="F17" i="137" s="1"/>
  <c r="C17" i="137"/>
  <c r="E16" i="137"/>
  <c r="F16" i="137" s="1"/>
  <c r="C16" i="137"/>
  <c r="E15" i="137"/>
  <c r="F15" i="137" s="1"/>
  <c r="C15" i="137"/>
  <c r="E14" i="137"/>
  <c r="F14" i="137" s="1"/>
  <c r="C14" i="137"/>
  <c r="E13" i="137"/>
  <c r="F13" i="137" s="1"/>
  <c r="C13" i="137"/>
  <c r="E12" i="137"/>
  <c r="F12" i="137" s="1"/>
  <c r="C12" i="137"/>
  <c r="E11" i="137"/>
  <c r="F11" i="137" s="1"/>
  <c r="C11" i="137"/>
  <c r="E10" i="137"/>
  <c r="F10" i="137" s="1"/>
  <c r="C10" i="137"/>
  <c r="E9" i="137"/>
  <c r="F9" i="137" s="1"/>
  <c r="C9" i="137"/>
  <c r="E35" i="136"/>
  <c r="F35" i="136" s="1"/>
  <c r="C35" i="136"/>
  <c r="E34" i="136"/>
  <c r="F34" i="136" s="1"/>
  <c r="C34" i="136"/>
  <c r="E33" i="136"/>
  <c r="F33" i="136" s="1"/>
  <c r="C33" i="136"/>
  <c r="E32" i="136"/>
  <c r="F32" i="136" s="1"/>
  <c r="C32" i="136"/>
  <c r="E31" i="136"/>
  <c r="F31" i="136" s="1"/>
  <c r="C31" i="136"/>
  <c r="E30" i="136"/>
  <c r="F30" i="136" s="1"/>
  <c r="C30" i="136"/>
  <c r="E29" i="136"/>
  <c r="F29" i="136" s="1"/>
  <c r="C29" i="136"/>
  <c r="E28" i="136"/>
  <c r="F28" i="136" s="1"/>
  <c r="C28" i="136"/>
  <c r="E27" i="136"/>
  <c r="F27" i="136" s="1"/>
  <c r="C27" i="136"/>
  <c r="E26" i="136"/>
  <c r="F26" i="136" s="1"/>
  <c r="C26" i="136"/>
  <c r="E25" i="136"/>
  <c r="F25" i="136" s="1"/>
  <c r="C25" i="136"/>
  <c r="E24" i="136"/>
  <c r="F24" i="136" s="1"/>
  <c r="C24" i="136"/>
  <c r="E23" i="136"/>
  <c r="F23" i="136" s="1"/>
  <c r="C23" i="136"/>
  <c r="E22" i="136"/>
  <c r="F22" i="136" s="1"/>
  <c r="C22" i="136"/>
  <c r="E21" i="136"/>
  <c r="F21" i="136" s="1"/>
  <c r="C21" i="136"/>
  <c r="E20" i="136"/>
  <c r="F20" i="136" s="1"/>
  <c r="C20" i="136"/>
  <c r="E19" i="136"/>
  <c r="F19" i="136" s="1"/>
  <c r="C19" i="136"/>
  <c r="E18" i="136"/>
  <c r="F18" i="136" s="1"/>
  <c r="C18" i="136"/>
  <c r="E17" i="136"/>
  <c r="F17" i="136" s="1"/>
  <c r="C17" i="136"/>
  <c r="E16" i="136"/>
  <c r="F16" i="136" s="1"/>
  <c r="C16" i="136"/>
  <c r="E15" i="136"/>
  <c r="F15" i="136" s="1"/>
  <c r="C15" i="136"/>
  <c r="E14" i="136"/>
  <c r="F14" i="136" s="1"/>
  <c r="C14" i="136"/>
  <c r="E13" i="136"/>
  <c r="F13" i="136" s="1"/>
  <c r="C13" i="136"/>
  <c r="E12" i="136"/>
  <c r="F12" i="136" s="1"/>
  <c r="C12" i="136"/>
  <c r="E11" i="136"/>
  <c r="F11" i="136" s="1"/>
  <c r="C11" i="136"/>
  <c r="E10" i="136"/>
  <c r="F10" i="136" s="1"/>
  <c r="C10" i="136"/>
  <c r="E9" i="136"/>
  <c r="F9" i="136" s="1"/>
  <c r="C9" i="136"/>
  <c r="E35" i="135"/>
  <c r="F35" i="135" s="1"/>
  <c r="C35" i="135"/>
  <c r="E34" i="135"/>
  <c r="F34" i="135" s="1"/>
  <c r="C34" i="135"/>
  <c r="E33" i="135"/>
  <c r="F33" i="135" s="1"/>
  <c r="C33" i="135"/>
  <c r="E32" i="135"/>
  <c r="F32" i="135" s="1"/>
  <c r="C32" i="135"/>
  <c r="E31" i="135"/>
  <c r="F31" i="135" s="1"/>
  <c r="C31" i="135"/>
  <c r="E30" i="135"/>
  <c r="F30" i="135" s="1"/>
  <c r="C30" i="135"/>
  <c r="E29" i="135"/>
  <c r="F29" i="135" s="1"/>
  <c r="C29" i="135"/>
  <c r="E28" i="135"/>
  <c r="F28" i="135" s="1"/>
  <c r="C28" i="135"/>
  <c r="E27" i="135"/>
  <c r="F27" i="135" s="1"/>
  <c r="C27" i="135"/>
  <c r="E26" i="135"/>
  <c r="F26" i="135" s="1"/>
  <c r="C26" i="135"/>
  <c r="E25" i="135"/>
  <c r="F25" i="135" s="1"/>
  <c r="C25" i="135"/>
  <c r="E24" i="135"/>
  <c r="F24" i="135" s="1"/>
  <c r="C24" i="135"/>
  <c r="E23" i="135"/>
  <c r="F23" i="135" s="1"/>
  <c r="C23" i="135"/>
  <c r="E22" i="135"/>
  <c r="F22" i="135" s="1"/>
  <c r="C22" i="135"/>
  <c r="E21" i="135"/>
  <c r="F21" i="135" s="1"/>
  <c r="C21" i="135"/>
  <c r="E20" i="135"/>
  <c r="F20" i="135" s="1"/>
  <c r="C20" i="135"/>
  <c r="E19" i="135"/>
  <c r="F19" i="135" s="1"/>
  <c r="C19" i="135"/>
  <c r="E18" i="135"/>
  <c r="F18" i="135" s="1"/>
  <c r="C18" i="135"/>
  <c r="E17" i="135"/>
  <c r="F17" i="135" s="1"/>
  <c r="C17" i="135"/>
  <c r="E16" i="135"/>
  <c r="F16" i="135" s="1"/>
  <c r="C16" i="135"/>
  <c r="E15" i="135"/>
  <c r="F15" i="135" s="1"/>
  <c r="C15" i="135"/>
  <c r="E14" i="135"/>
  <c r="F14" i="135" s="1"/>
  <c r="C14" i="135"/>
  <c r="E13" i="135"/>
  <c r="F13" i="135" s="1"/>
  <c r="C13" i="135"/>
  <c r="E12" i="135"/>
  <c r="F12" i="135" s="1"/>
  <c r="C12" i="135"/>
  <c r="E11" i="135"/>
  <c r="F11" i="135" s="1"/>
  <c r="C11" i="135"/>
  <c r="E10" i="135"/>
  <c r="F10" i="135" s="1"/>
  <c r="C10" i="135"/>
  <c r="E9" i="135"/>
  <c r="F9" i="135" s="1"/>
  <c r="C9" i="135"/>
  <c r="E35" i="134"/>
  <c r="F35" i="134" s="1"/>
  <c r="C35" i="134"/>
  <c r="E34" i="134"/>
  <c r="F34" i="134" s="1"/>
  <c r="C34" i="134"/>
  <c r="E33" i="134"/>
  <c r="F33" i="134" s="1"/>
  <c r="C33" i="134"/>
  <c r="E32" i="134"/>
  <c r="F32" i="134" s="1"/>
  <c r="C32" i="134"/>
  <c r="E31" i="134"/>
  <c r="F31" i="134" s="1"/>
  <c r="C31" i="134"/>
  <c r="E30" i="134"/>
  <c r="F30" i="134" s="1"/>
  <c r="C30" i="134"/>
  <c r="E29" i="134"/>
  <c r="F29" i="134" s="1"/>
  <c r="C29" i="134"/>
  <c r="E28" i="134"/>
  <c r="F28" i="134" s="1"/>
  <c r="C28" i="134"/>
  <c r="E27" i="134"/>
  <c r="F27" i="134" s="1"/>
  <c r="C27" i="134"/>
  <c r="E26" i="134"/>
  <c r="F26" i="134" s="1"/>
  <c r="C26" i="134"/>
  <c r="E25" i="134"/>
  <c r="F25" i="134" s="1"/>
  <c r="C25" i="134"/>
  <c r="E24" i="134"/>
  <c r="F24" i="134" s="1"/>
  <c r="C24" i="134"/>
  <c r="E23" i="134"/>
  <c r="F23" i="134" s="1"/>
  <c r="C23" i="134"/>
  <c r="E22" i="134"/>
  <c r="F22" i="134" s="1"/>
  <c r="C22" i="134"/>
  <c r="E21" i="134"/>
  <c r="F21" i="134" s="1"/>
  <c r="C21" i="134"/>
  <c r="E20" i="134"/>
  <c r="F20" i="134" s="1"/>
  <c r="C20" i="134"/>
  <c r="E19" i="134"/>
  <c r="F19" i="134" s="1"/>
  <c r="C19" i="134"/>
  <c r="E18" i="134"/>
  <c r="F18" i="134" s="1"/>
  <c r="C18" i="134"/>
  <c r="E17" i="134"/>
  <c r="F17" i="134" s="1"/>
  <c r="C17" i="134"/>
  <c r="E16" i="134"/>
  <c r="F16" i="134" s="1"/>
  <c r="C16" i="134"/>
  <c r="E15" i="134"/>
  <c r="F15" i="134" s="1"/>
  <c r="C15" i="134"/>
  <c r="E14" i="134"/>
  <c r="F14" i="134" s="1"/>
  <c r="C14" i="134"/>
  <c r="E13" i="134"/>
  <c r="F13" i="134" s="1"/>
  <c r="C13" i="134"/>
  <c r="E12" i="134"/>
  <c r="F12" i="134" s="1"/>
  <c r="C12" i="134"/>
  <c r="E11" i="134"/>
  <c r="F11" i="134" s="1"/>
  <c r="C11" i="134"/>
  <c r="E10" i="134"/>
  <c r="F10" i="134" s="1"/>
  <c r="C10" i="134"/>
  <c r="E9" i="134"/>
  <c r="F9" i="134" s="1"/>
  <c r="C9" i="134"/>
  <c r="E35" i="133"/>
  <c r="F35" i="133" s="1"/>
  <c r="C35" i="133"/>
  <c r="E34" i="133"/>
  <c r="F34" i="133" s="1"/>
  <c r="C34" i="133"/>
  <c r="E33" i="133"/>
  <c r="F33" i="133" s="1"/>
  <c r="C33" i="133"/>
  <c r="E32" i="133"/>
  <c r="F32" i="133" s="1"/>
  <c r="C32" i="133"/>
  <c r="E31" i="133"/>
  <c r="F31" i="133" s="1"/>
  <c r="C31" i="133"/>
  <c r="E30" i="133"/>
  <c r="F30" i="133" s="1"/>
  <c r="C30" i="133"/>
  <c r="E29" i="133"/>
  <c r="F29" i="133" s="1"/>
  <c r="C29" i="133"/>
  <c r="E28" i="133"/>
  <c r="F28" i="133" s="1"/>
  <c r="C28" i="133"/>
  <c r="E27" i="133"/>
  <c r="F27" i="133" s="1"/>
  <c r="C27" i="133"/>
  <c r="E26" i="133"/>
  <c r="F26" i="133" s="1"/>
  <c r="C26" i="133"/>
  <c r="E25" i="133"/>
  <c r="F25" i="133" s="1"/>
  <c r="C25" i="133"/>
  <c r="E24" i="133"/>
  <c r="F24" i="133" s="1"/>
  <c r="C24" i="133"/>
  <c r="E23" i="133"/>
  <c r="F23" i="133" s="1"/>
  <c r="C23" i="133"/>
  <c r="E22" i="133"/>
  <c r="F22" i="133" s="1"/>
  <c r="C22" i="133"/>
  <c r="E21" i="133"/>
  <c r="F21" i="133" s="1"/>
  <c r="C21" i="133"/>
  <c r="E20" i="133"/>
  <c r="F20" i="133" s="1"/>
  <c r="C20" i="133"/>
  <c r="E19" i="133"/>
  <c r="F19" i="133" s="1"/>
  <c r="C19" i="133"/>
  <c r="E18" i="133"/>
  <c r="F18" i="133" s="1"/>
  <c r="C18" i="133"/>
  <c r="E17" i="133"/>
  <c r="F17" i="133" s="1"/>
  <c r="C17" i="133"/>
  <c r="E16" i="133"/>
  <c r="F16" i="133" s="1"/>
  <c r="C16" i="133"/>
  <c r="E15" i="133"/>
  <c r="F15" i="133" s="1"/>
  <c r="C15" i="133"/>
  <c r="E14" i="133"/>
  <c r="F14" i="133" s="1"/>
  <c r="C14" i="133"/>
  <c r="E13" i="133"/>
  <c r="F13" i="133" s="1"/>
  <c r="C13" i="133"/>
  <c r="E12" i="133"/>
  <c r="F12" i="133" s="1"/>
  <c r="C12" i="133"/>
  <c r="E11" i="133"/>
  <c r="F11" i="133" s="1"/>
  <c r="C11" i="133"/>
  <c r="E10" i="133"/>
  <c r="F10" i="133" s="1"/>
  <c r="C10" i="133"/>
  <c r="E9" i="133"/>
  <c r="F9" i="133" s="1"/>
  <c r="C9" i="133"/>
  <c r="E35" i="132"/>
  <c r="F35" i="132" s="1"/>
  <c r="C35" i="132"/>
  <c r="E34" i="132"/>
  <c r="F34" i="132" s="1"/>
  <c r="C34" i="132"/>
  <c r="E33" i="132"/>
  <c r="F33" i="132" s="1"/>
  <c r="C33" i="132"/>
  <c r="E32" i="132"/>
  <c r="F32" i="132" s="1"/>
  <c r="C32" i="132"/>
  <c r="E31" i="132"/>
  <c r="F31" i="132" s="1"/>
  <c r="C31" i="132"/>
  <c r="E30" i="132"/>
  <c r="F30" i="132" s="1"/>
  <c r="C30" i="132"/>
  <c r="E29" i="132"/>
  <c r="F29" i="132" s="1"/>
  <c r="C29" i="132"/>
  <c r="E28" i="132"/>
  <c r="F28" i="132" s="1"/>
  <c r="C28" i="132"/>
  <c r="E27" i="132"/>
  <c r="F27" i="132" s="1"/>
  <c r="C27" i="132"/>
  <c r="E26" i="132"/>
  <c r="F26" i="132" s="1"/>
  <c r="C26" i="132"/>
  <c r="E25" i="132"/>
  <c r="F25" i="132" s="1"/>
  <c r="C25" i="132"/>
  <c r="E24" i="132"/>
  <c r="F24" i="132" s="1"/>
  <c r="C24" i="132"/>
  <c r="E23" i="132"/>
  <c r="F23" i="132" s="1"/>
  <c r="C23" i="132"/>
  <c r="E22" i="132"/>
  <c r="F22" i="132" s="1"/>
  <c r="C22" i="132"/>
  <c r="E21" i="132"/>
  <c r="F21" i="132" s="1"/>
  <c r="C21" i="132"/>
  <c r="E20" i="132"/>
  <c r="F20" i="132" s="1"/>
  <c r="C20" i="132"/>
  <c r="E19" i="132"/>
  <c r="F19" i="132" s="1"/>
  <c r="C19" i="132"/>
  <c r="E18" i="132"/>
  <c r="F18" i="132" s="1"/>
  <c r="C18" i="132"/>
  <c r="E17" i="132"/>
  <c r="F17" i="132" s="1"/>
  <c r="C17" i="132"/>
  <c r="E16" i="132"/>
  <c r="F16" i="132" s="1"/>
  <c r="C16" i="132"/>
  <c r="E15" i="132"/>
  <c r="F15" i="132" s="1"/>
  <c r="C15" i="132"/>
  <c r="E14" i="132"/>
  <c r="F14" i="132" s="1"/>
  <c r="C14" i="132"/>
  <c r="E13" i="132"/>
  <c r="F13" i="132" s="1"/>
  <c r="C13" i="132"/>
  <c r="E12" i="132"/>
  <c r="F12" i="132" s="1"/>
  <c r="C12" i="132"/>
  <c r="E11" i="132"/>
  <c r="F11" i="132" s="1"/>
  <c r="C11" i="132"/>
  <c r="E10" i="132"/>
  <c r="F10" i="132" s="1"/>
  <c r="C10" i="132"/>
  <c r="E9" i="132"/>
  <c r="F9" i="132" s="1"/>
  <c r="C9" i="132"/>
  <c r="E35" i="131"/>
  <c r="F35" i="131" s="1"/>
  <c r="C35" i="131"/>
  <c r="E34" i="131"/>
  <c r="F34" i="131" s="1"/>
  <c r="C34" i="131"/>
  <c r="E33" i="131"/>
  <c r="F33" i="131" s="1"/>
  <c r="C33" i="131"/>
  <c r="E32" i="131"/>
  <c r="F32" i="131" s="1"/>
  <c r="C32" i="131"/>
  <c r="E31" i="131"/>
  <c r="F31" i="131" s="1"/>
  <c r="C31" i="131"/>
  <c r="E30" i="131"/>
  <c r="F30" i="131" s="1"/>
  <c r="C30" i="131"/>
  <c r="E29" i="131"/>
  <c r="F29" i="131" s="1"/>
  <c r="C29" i="131"/>
  <c r="E28" i="131"/>
  <c r="F28" i="131" s="1"/>
  <c r="C28" i="131"/>
  <c r="E27" i="131"/>
  <c r="F27" i="131" s="1"/>
  <c r="C27" i="131"/>
  <c r="E26" i="131"/>
  <c r="F26" i="131" s="1"/>
  <c r="C26" i="131"/>
  <c r="E25" i="131"/>
  <c r="F25" i="131" s="1"/>
  <c r="C25" i="131"/>
  <c r="E24" i="131"/>
  <c r="F24" i="131" s="1"/>
  <c r="C24" i="131"/>
  <c r="E23" i="131"/>
  <c r="F23" i="131" s="1"/>
  <c r="C23" i="131"/>
  <c r="E22" i="131"/>
  <c r="F22" i="131" s="1"/>
  <c r="C22" i="131"/>
  <c r="E21" i="131"/>
  <c r="F21" i="131" s="1"/>
  <c r="C21" i="131"/>
  <c r="E20" i="131"/>
  <c r="F20" i="131" s="1"/>
  <c r="C20" i="131"/>
  <c r="E19" i="131"/>
  <c r="F19" i="131" s="1"/>
  <c r="C19" i="131"/>
  <c r="E18" i="131"/>
  <c r="F18" i="131" s="1"/>
  <c r="C18" i="131"/>
  <c r="E17" i="131"/>
  <c r="F17" i="131" s="1"/>
  <c r="C17" i="131"/>
  <c r="E16" i="131"/>
  <c r="F16" i="131" s="1"/>
  <c r="C16" i="131"/>
  <c r="E15" i="131"/>
  <c r="F15" i="131" s="1"/>
  <c r="C15" i="131"/>
  <c r="E14" i="131"/>
  <c r="F14" i="131" s="1"/>
  <c r="C14" i="131"/>
  <c r="E13" i="131"/>
  <c r="F13" i="131" s="1"/>
  <c r="C13" i="131"/>
  <c r="E12" i="131"/>
  <c r="F12" i="131" s="1"/>
  <c r="C12" i="131"/>
  <c r="E11" i="131"/>
  <c r="F11" i="131" s="1"/>
  <c r="C11" i="131"/>
  <c r="E10" i="131"/>
  <c r="F10" i="131" s="1"/>
  <c r="C10" i="131"/>
  <c r="E9" i="131"/>
  <c r="F9" i="131" s="1"/>
  <c r="C9" i="131"/>
  <c r="E35" i="130"/>
  <c r="F35" i="130" s="1"/>
  <c r="C35" i="130"/>
  <c r="E34" i="130"/>
  <c r="F34" i="130" s="1"/>
  <c r="C34" i="130"/>
  <c r="E33" i="130"/>
  <c r="F33" i="130" s="1"/>
  <c r="C33" i="130"/>
  <c r="E32" i="130"/>
  <c r="F32" i="130" s="1"/>
  <c r="C32" i="130"/>
  <c r="E31" i="130"/>
  <c r="F31" i="130" s="1"/>
  <c r="C31" i="130"/>
  <c r="E30" i="130"/>
  <c r="F30" i="130" s="1"/>
  <c r="C30" i="130"/>
  <c r="E29" i="130"/>
  <c r="F29" i="130" s="1"/>
  <c r="C29" i="130"/>
  <c r="E28" i="130"/>
  <c r="F28" i="130" s="1"/>
  <c r="C28" i="130"/>
  <c r="E27" i="130"/>
  <c r="F27" i="130" s="1"/>
  <c r="C27" i="130"/>
  <c r="E26" i="130"/>
  <c r="F26" i="130" s="1"/>
  <c r="C26" i="130"/>
  <c r="E25" i="130"/>
  <c r="F25" i="130" s="1"/>
  <c r="C25" i="130"/>
  <c r="E24" i="130"/>
  <c r="F24" i="130" s="1"/>
  <c r="C24" i="130"/>
  <c r="E23" i="130"/>
  <c r="F23" i="130" s="1"/>
  <c r="C23" i="130"/>
  <c r="E22" i="130"/>
  <c r="F22" i="130" s="1"/>
  <c r="C22" i="130"/>
  <c r="E21" i="130"/>
  <c r="F21" i="130" s="1"/>
  <c r="C21" i="130"/>
  <c r="E20" i="130"/>
  <c r="F20" i="130" s="1"/>
  <c r="C20" i="130"/>
  <c r="E19" i="130"/>
  <c r="F19" i="130" s="1"/>
  <c r="C19" i="130"/>
  <c r="E18" i="130"/>
  <c r="F18" i="130" s="1"/>
  <c r="C18" i="130"/>
  <c r="E17" i="130"/>
  <c r="F17" i="130" s="1"/>
  <c r="C17" i="130"/>
  <c r="E16" i="130"/>
  <c r="F16" i="130" s="1"/>
  <c r="C16" i="130"/>
  <c r="E15" i="130"/>
  <c r="F15" i="130" s="1"/>
  <c r="C15" i="130"/>
  <c r="E14" i="130"/>
  <c r="F14" i="130" s="1"/>
  <c r="C14" i="130"/>
  <c r="E13" i="130"/>
  <c r="F13" i="130" s="1"/>
  <c r="C13" i="130"/>
  <c r="E12" i="130"/>
  <c r="F12" i="130" s="1"/>
  <c r="C12" i="130"/>
  <c r="E11" i="130"/>
  <c r="F11" i="130" s="1"/>
  <c r="C11" i="130"/>
  <c r="E10" i="130"/>
  <c r="F10" i="130" s="1"/>
  <c r="C10" i="130"/>
  <c r="E9" i="130"/>
  <c r="F9" i="130" s="1"/>
  <c r="C9" i="130"/>
  <c r="E35" i="129"/>
  <c r="F35" i="129" s="1"/>
  <c r="C35" i="129"/>
  <c r="E34" i="129"/>
  <c r="F34" i="129" s="1"/>
  <c r="C34" i="129"/>
  <c r="E33" i="129"/>
  <c r="F33" i="129" s="1"/>
  <c r="C33" i="129"/>
  <c r="E32" i="129"/>
  <c r="F32" i="129" s="1"/>
  <c r="C32" i="129"/>
  <c r="E31" i="129"/>
  <c r="F31" i="129" s="1"/>
  <c r="C31" i="129"/>
  <c r="E30" i="129"/>
  <c r="F30" i="129" s="1"/>
  <c r="C30" i="129"/>
  <c r="E29" i="129"/>
  <c r="F29" i="129" s="1"/>
  <c r="C29" i="129"/>
  <c r="E28" i="129"/>
  <c r="F28" i="129" s="1"/>
  <c r="C28" i="129"/>
  <c r="E27" i="129"/>
  <c r="F27" i="129" s="1"/>
  <c r="C27" i="129"/>
  <c r="E26" i="129"/>
  <c r="F26" i="129" s="1"/>
  <c r="C26" i="129"/>
  <c r="E25" i="129"/>
  <c r="F25" i="129" s="1"/>
  <c r="C25" i="129"/>
  <c r="E24" i="129"/>
  <c r="F24" i="129" s="1"/>
  <c r="C24" i="129"/>
  <c r="E23" i="129"/>
  <c r="F23" i="129" s="1"/>
  <c r="C23" i="129"/>
  <c r="E22" i="129"/>
  <c r="F22" i="129" s="1"/>
  <c r="C22" i="129"/>
  <c r="E21" i="129"/>
  <c r="F21" i="129" s="1"/>
  <c r="C21" i="129"/>
  <c r="E20" i="129"/>
  <c r="F20" i="129" s="1"/>
  <c r="C20" i="129"/>
  <c r="E19" i="129"/>
  <c r="F19" i="129" s="1"/>
  <c r="C19" i="129"/>
  <c r="E18" i="129"/>
  <c r="F18" i="129" s="1"/>
  <c r="C18" i="129"/>
  <c r="E17" i="129"/>
  <c r="F17" i="129" s="1"/>
  <c r="C17" i="129"/>
  <c r="E16" i="129"/>
  <c r="F16" i="129" s="1"/>
  <c r="C16" i="129"/>
  <c r="E15" i="129"/>
  <c r="F15" i="129" s="1"/>
  <c r="C15" i="129"/>
  <c r="E14" i="129"/>
  <c r="F14" i="129" s="1"/>
  <c r="C14" i="129"/>
  <c r="E13" i="129"/>
  <c r="F13" i="129" s="1"/>
  <c r="C13" i="129"/>
  <c r="E12" i="129"/>
  <c r="F12" i="129" s="1"/>
  <c r="C12" i="129"/>
  <c r="E11" i="129"/>
  <c r="F11" i="129" s="1"/>
  <c r="C11" i="129"/>
  <c r="E10" i="129"/>
  <c r="F10" i="129" s="1"/>
  <c r="C10" i="129"/>
  <c r="E9" i="129"/>
  <c r="F9" i="129" s="1"/>
  <c r="C9" i="129"/>
  <c r="E35" i="128"/>
  <c r="F35" i="128" s="1"/>
  <c r="C35" i="128"/>
  <c r="E34" i="128"/>
  <c r="F34" i="128" s="1"/>
  <c r="C34" i="128"/>
  <c r="E33" i="128"/>
  <c r="F33" i="128" s="1"/>
  <c r="C33" i="128"/>
  <c r="E32" i="128"/>
  <c r="F32" i="128" s="1"/>
  <c r="C32" i="128"/>
  <c r="E31" i="128"/>
  <c r="F31" i="128" s="1"/>
  <c r="C31" i="128"/>
  <c r="E30" i="128"/>
  <c r="F30" i="128" s="1"/>
  <c r="C30" i="128"/>
  <c r="E29" i="128"/>
  <c r="F29" i="128" s="1"/>
  <c r="C29" i="128"/>
  <c r="E28" i="128"/>
  <c r="F28" i="128" s="1"/>
  <c r="C28" i="128"/>
  <c r="E27" i="128"/>
  <c r="F27" i="128" s="1"/>
  <c r="C27" i="128"/>
  <c r="E26" i="128"/>
  <c r="F26" i="128" s="1"/>
  <c r="C26" i="128"/>
  <c r="E25" i="128"/>
  <c r="F25" i="128" s="1"/>
  <c r="C25" i="128"/>
  <c r="E24" i="128"/>
  <c r="F24" i="128" s="1"/>
  <c r="C24" i="128"/>
  <c r="E23" i="128"/>
  <c r="F23" i="128" s="1"/>
  <c r="C23" i="128"/>
  <c r="E22" i="128"/>
  <c r="F22" i="128" s="1"/>
  <c r="C22" i="128"/>
  <c r="E21" i="128"/>
  <c r="F21" i="128" s="1"/>
  <c r="C21" i="128"/>
  <c r="E20" i="128"/>
  <c r="F20" i="128" s="1"/>
  <c r="C20" i="128"/>
  <c r="E19" i="128"/>
  <c r="F19" i="128" s="1"/>
  <c r="C19" i="128"/>
  <c r="E18" i="128"/>
  <c r="F18" i="128" s="1"/>
  <c r="C18" i="128"/>
  <c r="E17" i="128"/>
  <c r="F17" i="128" s="1"/>
  <c r="C17" i="128"/>
  <c r="E16" i="128"/>
  <c r="F16" i="128" s="1"/>
  <c r="C16" i="128"/>
  <c r="E15" i="128"/>
  <c r="F15" i="128" s="1"/>
  <c r="C15" i="128"/>
  <c r="E14" i="128"/>
  <c r="F14" i="128" s="1"/>
  <c r="C14" i="128"/>
  <c r="E13" i="128"/>
  <c r="F13" i="128" s="1"/>
  <c r="C13" i="128"/>
  <c r="E12" i="128"/>
  <c r="F12" i="128" s="1"/>
  <c r="C12" i="128"/>
  <c r="E11" i="128"/>
  <c r="F11" i="128" s="1"/>
  <c r="C11" i="128"/>
  <c r="E10" i="128"/>
  <c r="F10" i="128" s="1"/>
  <c r="C10" i="128"/>
  <c r="E9" i="128"/>
  <c r="F9" i="128" s="1"/>
  <c r="C9" i="128"/>
  <c r="E35" i="127"/>
  <c r="F35" i="127" s="1"/>
  <c r="C35" i="127"/>
  <c r="E34" i="127"/>
  <c r="F34" i="127" s="1"/>
  <c r="C34" i="127"/>
  <c r="E33" i="127"/>
  <c r="F33" i="127" s="1"/>
  <c r="C33" i="127"/>
  <c r="E32" i="127"/>
  <c r="F32" i="127" s="1"/>
  <c r="C32" i="127"/>
  <c r="E31" i="127"/>
  <c r="F31" i="127" s="1"/>
  <c r="C31" i="127"/>
  <c r="E30" i="127"/>
  <c r="F30" i="127" s="1"/>
  <c r="C30" i="127"/>
  <c r="E29" i="127"/>
  <c r="F29" i="127" s="1"/>
  <c r="C29" i="127"/>
  <c r="E28" i="127"/>
  <c r="F28" i="127" s="1"/>
  <c r="C28" i="127"/>
  <c r="E27" i="127"/>
  <c r="F27" i="127" s="1"/>
  <c r="C27" i="127"/>
  <c r="E26" i="127"/>
  <c r="F26" i="127" s="1"/>
  <c r="C26" i="127"/>
  <c r="E25" i="127"/>
  <c r="F25" i="127" s="1"/>
  <c r="C25" i="127"/>
  <c r="E24" i="127"/>
  <c r="F24" i="127" s="1"/>
  <c r="C24" i="127"/>
  <c r="E23" i="127"/>
  <c r="F23" i="127" s="1"/>
  <c r="C23" i="127"/>
  <c r="E22" i="127"/>
  <c r="F22" i="127" s="1"/>
  <c r="C22" i="127"/>
  <c r="E21" i="127"/>
  <c r="F21" i="127" s="1"/>
  <c r="C21" i="127"/>
  <c r="E20" i="127"/>
  <c r="F20" i="127" s="1"/>
  <c r="C20" i="127"/>
  <c r="E19" i="127"/>
  <c r="F19" i="127" s="1"/>
  <c r="C19" i="127"/>
  <c r="E18" i="127"/>
  <c r="F18" i="127" s="1"/>
  <c r="C18" i="127"/>
  <c r="E17" i="127"/>
  <c r="F17" i="127" s="1"/>
  <c r="C17" i="127"/>
  <c r="E16" i="127"/>
  <c r="F16" i="127" s="1"/>
  <c r="C16" i="127"/>
  <c r="E15" i="127"/>
  <c r="F15" i="127" s="1"/>
  <c r="C15" i="127"/>
  <c r="E14" i="127"/>
  <c r="F14" i="127" s="1"/>
  <c r="C14" i="127"/>
  <c r="E13" i="127"/>
  <c r="F13" i="127" s="1"/>
  <c r="C13" i="127"/>
  <c r="E12" i="127"/>
  <c r="F12" i="127" s="1"/>
  <c r="C12" i="127"/>
  <c r="E11" i="127"/>
  <c r="F11" i="127" s="1"/>
  <c r="C11" i="127"/>
  <c r="E10" i="127"/>
  <c r="F10" i="127" s="1"/>
  <c r="C10" i="127"/>
  <c r="E9" i="127"/>
  <c r="F9" i="127" s="1"/>
  <c r="C9" i="127"/>
  <c r="E35" i="126"/>
  <c r="F35" i="126" s="1"/>
  <c r="C35" i="126"/>
  <c r="E34" i="126"/>
  <c r="F34" i="126" s="1"/>
  <c r="C34" i="126"/>
  <c r="E33" i="126"/>
  <c r="F33" i="126" s="1"/>
  <c r="C33" i="126"/>
  <c r="E32" i="126"/>
  <c r="F32" i="126" s="1"/>
  <c r="C32" i="126"/>
  <c r="E31" i="126"/>
  <c r="F31" i="126" s="1"/>
  <c r="C31" i="126"/>
  <c r="E30" i="126"/>
  <c r="F30" i="126" s="1"/>
  <c r="C30" i="126"/>
  <c r="E29" i="126"/>
  <c r="F29" i="126" s="1"/>
  <c r="C29" i="126"/>
  <c r="E28" i="126"/>
  <c r="F28" i="126" s="1"/>
  <c r="C28" i="126"/>
  <c r="E27" i="126"/>
  <c r="F27" i="126" s="1"/>
  <c r="C27" i="126"/>
  <c r="E26" i="126"/>
  <c r="F26" i="126" s="1"/>
  <c r="C26" i="126"/>
  <c r="E25" i="126"/>
  <c r="F25" i="126" s="1"/>
  <c r="C25" i="126"/>
  <c r="E24" i="126"/>
  <c r="F24" i="126" s="1"/>
  <c r="C24" i="126"/>
  <c r="E23" i="126"/>
  <c r="F23" i="126" s="1"/>
  <c r="C23" i="126"/>
  <c r="E22" i="126"/>
  <c r="F22" i="126" s="1"/>
  <c r="C22" i="126"/>
  <c r="E21" i="126"/>
  <c r="F21" i="126" s="1"/>
  <c r="C21" i="126"/>
  <c r="E20" i="126"/>
  <c r="F20" i="126" s="1"/>
  <c r="C20" i="126"/>
  <c r="E19" i="126"/>
  <c r="F19" i="126" s="1"/>
  <c r="C19" i="126"/>
  <c r="E18" i="126"/>
  <c r="F18" i="126" s="1"/>
  <c r="C18" i="126"/>
  <c r="E17" i="126"/>
  <c r="F17" i="126" s="1"/>
  <c r="C17" i="126"/>
  <c r="E16" i="126"/>
  <c r="F16" i="126" s="1"/>
  <c r="C16" i="126"/>
  <c r="E15" i="126"/>
  <c r="F15" i="126" s="1"/>
  <c r="C15" i="126"/>
  <c r="E14" i="126"/>
  <c r="F14" i="126" s="1"/>
  <c r="C14" i="126"/>
  <c r="E13" i="126"/>
  <c r="F13" i="126" s="1"/>
  <c r="C13" i="126"/>
  <c r="E12" i="126"/>
  <c r="F12" i="126" s="1"/>
  <c r="C12" i="126"/>
  <c r="E11" i="126"/>
  <c r="F11" i="126" s="1"/>
  <c r="C11" i="126"/>
  <c r="E10" i="126"/>
  <c r="F10" i="126" s="1"/>
  <c r="C10" i="126"/>
  <c r="E9" i="126"/>
  <c r="F9" i="126" s="1"/>
  <c r="C9" i="126"/>
  <c r="E35" i="125"/>
  <c r="F35" i="125" s="1"/>
  <c r="C35" i="125"/>
  <c r="E34" i="125"/>
  <c r="F34" i="125" s="1"/>
  <c r="C34" i="125"/>
  <c r="E33" i="125"/>
  <c r="F33" i="125" s="1"/>
  <c r="C33" i="125"/>
  <c r="E32" i="125"/>
  <c r="F32" i="125" s="1"/>
  <c r="C32" i="125"/>
  <c r="E31" i="125"/>
  <c r="F31" i="125" s="1"/>
  <c r="C31" i="125"/>
  <c r="E30" i="125"/>
  <c r="F30" i="125" s="1"/>
  <c r="C30" i="125"/>
  <c r="E29" i="125"/>
  <c r="F29" i="125" s="1"/>
  <c r="C29" i="125"/>
  <c r="E28" i="125"/>
  <c r="F28" i="125" s="1"/>
  <c r="C28" i="125"/>
  <c r="E27" i="125"/>
  <c r="F27" i="125" s="1"/>
  <c r="C27" i="125"/>
  <c r="E26" i="125"/>
  <c r="F26" i="125" s="1"/>
  <c r="C26" i="125"/>
  <c r="E25" i="125"/>
  <c r="F25" i="125" s="1"/>
  <c r="C25" i="125"/>
  <c r="E24" i="125"/>
  <c r="F24" i="125" s="1"/>
  <c r="C24" i="125"/>
  <c r="E23" i="125"/>
  <c r="F23" i="125" s="1"/>
  <c r="C23" i="125"/>
  <c r="E22" i="125"/>
  <c r="F22" i="125" s="1"/>
  <c r="C22" i="125"/>
  <c r="E21" i="125"/>
  <c r="F21" i="125" s="1"/>
  <c r="C21" i="125"/>
  <c r="E20" i="125"/>
  <c r="F20" i="125" s="1"/>
  <c r="C20" i="125"/>
  <c r="E19" i="125"/>
  <c r="F19" i="125" s="1"/>
  <c r="C19" i="125"/>
  <c r="E18" i="125"/>
  <c r="F18" i="125" s="1"/>
  <c r="C18" i="125"/>
  <c r="E17" i="125"/>
  <c r="F17" i="125" s="1"/>
  <c r="C17" i="125"/>
  <c r="E16" i="125"/>
  <c r="F16" i="125" s="1"/>
  <c r="C16" i="125"/>
  <c r="E15" i="125"/>
  <c r="F15" i="125" s="1"/>
  <c r="C15" i="125"/>
  <c r="E14" i="125"/>
  <c r="F14" i="125" s="1"/>
  <c r="C14" i="125"/>
  <c r="E13" i="125"/>
  <c r="F13" i="125" s="1"/>
  <c r="C13" i="125"/>
  <c r="E12" i="125"/>
  <c r="F12" i="125" s="1"/>
  <c r="C12" i="125"/>
  <c r="E11" i="125"/>
  <c r="F11" i="125" s="1"/>
  <c r="C11" i="125"/>
  <c r="E10" i="125"/>
  <c r="F10" i="125" s="1"/>
  <c r="C10" i="125"/>
  <c r="E9" i="125"/>
  <c r="F9" i="125" s="1"/>
  <c r="C9" i="125"/>
  <c r="E35" i="124"/>
  <c r="F35" i="124" s="1"/>
  <c r="C35" i="124"/>
  <c r="E34" i="124"/>
  <c r="F34" i="124" s="1"/>
  <c r="C34" i="124"/>
  <c r="E33" i="124"/>
  <c r="F33" i="124" s="1"/>
  <c r="C33" i="124"/>
  <c r="E32" i="124"/>
  <c r="F32" i="124" s="1"/>
  <c r="C32" i="124"/>
  <c r="E31" i="124"/>
  <c r="F31" i="124" s="1"/>
  <c r="C31" i="124"/>
  <c r="E30" i="124"/>
  <c r="F30" i="124" s="1"/>
  <c r="C30" i="124"/>
  <c r="E29" i="124"/>
  <c r="F29" i="124" s="1"/>
  <c r="C29" i="124"/>
  <c r="E28" i="124"/>
  <c r="F28" i="124" s="1"/>
  <c r="C28" i="124"/>
  <c r="E27" i="124"/>
  <c r="F27" i="124" s="1"/>
  <c r="C27" i="124"/>
  <c r="E26" i="124"/>
  <c r="F26" i="124" s="1"/>
  <c r="C26" i="124"/>
  <c r="E25" i="124"/>
  <c r="F25" i="124" s="1"/>
  <c r="C25" i="124"/>
  <c r="E24" i="124"/>
  <c r="F24" i="124" s="1"/>
  <c r="C24" i="124"/>
  <c r="E23" i="124"/>
  <c r="F23" i="124" s="1"/>
  <c r="C23" i="124"/>
  <c r="E22" i="124"/>
  <c r="F22" i="124" s="1"/>
  <c r="C22" i="124"/>
  <c r="E21" i="124"/>
  <c r="F21" i="124" s="1"/>
  <c r="C21" i="124"/>
  <c r="E20" i="124"/>
  <c r="F20" i="124" s="1"/>
  <c r="C20" i="124"/>
  <c r="E19" i="124"/>
  <c r="F19" i="124" s="1"/>
  <c r="C19" i="124"/>
  <c r="E18" i="124"/>
  <c r="F18" i="124" s="1"/>
  <c r="C18" i="124"/>
  <c r="E17" i="124"/>
  <c r="F17" i="124" s="1"/>
  <c r="C17" i="124"/>
  <c r="E16" i="124"/>
  <c r="F16" i="124" s="1"/>
  <c r="C16" i="124"/>
  <c r="E15" i="124"/>
  <c r="F15" i="124" s="1"/>
  <c r="C15" i="124"/>
  <c r="E14" i="124"/>
  <c r="F14" i="124" s="1"/>
  <c r="C14" i="124"/>
  <c r="E13" i="124"/>
  <c r="F13" i="124" s="1"/>
  <c r="C13" i="124"/>
  <c r="E12" i="124"/>
  <c r="F12" i="124" s="1"/>
  <c r="C12" i="124"/>
  <c r="E11" i="124"/>
  <c r="F11" i="124" s="1"/>
  <c r="C11" i="124"/>
  <c r="E10" i="124"/>
  <c r="F10" i="124" s="1"/>
  <c r="C10" i="124"/>
  <c r="E9" i="124"/>
  <c r="F9" i="124" s="1"/>
  <c r="C9" i="124"/>
  <c r="E35" i="123"/>
  <c r="F35" i="123" s="1"/>
  <c r="C35" i="123"/>
  <c r="E34" i="123"/>
  <c r="F34" i="123" s="1"/>
  <c r="C34" i="123"/>
  <c r="E33" i="123"/>
  <c r="F33" i="123" s="1"/>
  <c r="C33" i="123"/>
  <c r="E32" i="123"/>
  <c r="F32" i="123" s="1"/>
  <c r="C32" i="123"/>
  <c r="E31" i="123"/>
  <c r="F31" i="123" s="1"/>
  <c r="C31" i="123"/>
  <c r="E30" i="123"/>
  <c r="F30" i="123" s="1"/>
  <c r="C30" i="123"/>
  <c r="E29" i="123"/>
  <c r="F29" i="123" s="1"/>
  <c r="C29" i="123"/>
  <c r="E28" i="123"/>
  <c r="F28" i="123" s="1"/>
  <c r="C28" i="123"/>
  <c r="E27" i="123"/>
  <c r="F27" i="123" s="1"/>
  <c r="C27" i="123"/>
  <c r="E26" i="123"/>
  <c r="F26" i="123" s="1"/>
  <c r="C26" i="123"/>
  <c r="E25" i="123"/>
  <c r="F25" i="123" s="1"/>
  <c r="C25" i="123"/>
  <c r="E24" i="123"/>
  <c r="F24" i="123" s="1"/>
  <c r="C24" i="123"/>
  <c r="E23" i="123"/>
  <c r="F23" i="123" s="1"/>
  <c r="C23" i="123"/>
  <c r="E22" i="123"/>
  <c r="F22" i="123" s="1"/>
  <c r="C22" i="123"/>
  <c r="E21" i="123"/>
  <c r="F21" i="123" s="1"/>
  <c r="C21" i="123"/>
  <c r="E20" i="123"/>
  <c r="F20" i="123" s="1"/>
  <c r="C20" i="123"/>
  <c r="E19" i="123"/>
  <c r="F19" i="123" s="1"/>
  <c r="C19" i="123"/>
  <c r="E18" i="123"/>
  <c r="F18" i="123" s="1"/>
  <c r="C18" i="123"/>
  <c r="E17" i="123"/>
  <c r="F17" i="123" s="1"/>
  <c r="C17" i="123"/>
  <c r="E16" i="123"/>
  <c r="F16" i="123" s="1"/>
  <c r="C16" i="123"/>
  <c r="E15" i="123"/>
  <c r="F15" i="123" s="1"/>
  <c r="C15" i="123"/>
  <c r="E14" i="123"/>
  <c r="F14" i="123" s="1"/>
  <c r="C14" i="123"/>
  <c r="E13" i="123"/>
  <c r="F13" i="123" s="1"/>
  <c r="C13" i="123"/>
  <c r="E12" i="123"/>
  <c r="F12" i="123" s="1"/>
  <c r="C12" i="123"/>
  <c r="E11" i="123"/>
  <c r="F11" i="123" s="1"/>
  <c r="C11" i="123"/>
  <c r="E10" i="123"/>
  <c r="F10" i="123" s="1"/>
  <c r="C10" i="123"/>
  <c r="E9" i="123"/>
  <c r="F9" i="123" s="1"/>
  <c r="C9" i="123"/>
  <c r="E35" i="122"/>
  <c r="F35" i="122" s="1"/>
  <c r="C35" i="122"/>
  <c r="E34" i="122"/>
  <c r="F34" i="122" s="1"/>
  <c r="C34" i="122"/>
  <c r="E33" i="122"/>
  <c r="F33" i="122" s="1"/>
  <c r="C33" i="122"/>
  <c r="E32" i="122"/>
  <c r="F32" i="122" s="1"/>
  <c r="C32" i="122"/>
  <c r="E31" i="122"/>
  <c r="F31" i="122" s="1"/>
  <c r="C31" i="122"/>
  <c r="E30" i="122"/>
  <c r="F30" i="122" s="1"/>
  <c r="C30" i="122"/>
  <c r="E29" i="122"/>
  <c r="F29" i="122" s="1"/>
  <c r="C29" i="122"/>
  <c r="E28" i="122"/>
  <c r="F28" i="122" s="1"/>
  <c r="C28" i="122"/>
  <c r="E27" i="122"/>
  <c r="F27" i="122" s="1"/>
  <c r="C27" i="122"/>
  <c r="E26" i="122"/>
  <c r="F26" i="122" s="1"/>
  <c r="C26" i="122"/>
  <c r="E25" i="122"/>
  <c r="F25" i="122" s="1"/>
  <c r="C25" i="122"/>
  <c r="E24" i="122"/>
  <c r="F24" i="122" s="1"/>
  <c r="C24" i="122"/>
  <c r="E23" i="122"/>
  <c r="F23" i="122" s="1"/>
  <c r="C23" i="122"/>
  <c r="E22" i="122"/>
  <c r="F22" i="122" s="1"/>
  <c r="C22" i="122"/>
  <c r="E21" i="122"/>
  <c r="F21" i="122" s="1"/>
  <c r="C21" i="122"/>
  <c r="E20" i="122"/>
  <c r="F20" i="122" s="1"/>
  <c r="C20" i="122"/>
  <c r="E19" i="122"/>
  <c r="F19" i="122" s="1"/>
  <c r="C19" i="122"/>
  <c r="E18" i="122"/>
  <c r="F18" i="122" s="1"/>
  <c r="C18" i="122"/>
  <c r="E17" i="122"/>
  <c r="F17" i="122" s="1"/>
  <c r="C17" i="122"/>
  <c r="E16" i="122"/>
  <c r="F16" i="122" s="1"/>
  <c r="C16" i="122"/>
  <c r="E15" i="122"/>
  <c r="F15" i="122" s="1"/>
  <c r="C15" i="122"/>
  <c r="E14" i="122"/>
  <c r="F14" i="122" s="1"/>
  <c r="C14" i="122"/>
  <c r="E13" i="122"/>
  <c r="F13" i="122" s="1"/>
  <c r="C13" i="122"/>
  <c r="E12" i="122"/>
  <c r="F12" i="122" s="1"/>
  <c r="C12" i="122"/>
  <c r="E11" i="122"/>
  <c r="F11" i="122" s="1"/>
  <c r="C11" i="122"/>
  <c r="E10" i="122"/>
  <c r="F10" i="122" s="1"/>
  <c r="C10" i="122"/>
  <c r="E9" i="122"/>
  <c r="F9" i="122" s="1"/>
  <c r="C9" i="122"/>
  <c r="E35" i="121"/>
  <c r="F35" i="121" s="1"/>
  <c r="C35" i="121"/>
  <c r="E34" i="121"/>
  <c r="F34" i="121" s="1"/>
  <c r="C34" i="121"/>
  <c r="E33" i="121"/>
  <c r="F33" i="121" s="1"/>
  <c r="C33" i="121"/>
  <c r="E32" i="121"/>
  <c r="F32" i="121" s="1"/>
  <c r="C32" i="121"/>
  <c r="E31" i="121"/>
  <c r="F31" i="121" s="1"/>
  <c r="C31" i="121"/>
  <c r="E30" i="121"/>
  <c r="F30" i="121" s="1"/>
  <c r="C30" i="121"/>
  <c r="E29" i="121"/>
  <c r="F29" i="121" s="1"/>
  <c r="C29" i="121"/>
  <c r="E28" i="121"/>
  <c r="F28" i="121" s="1"/>
  <c r="C28" i="121"/>
  <c r="E27" i="121"/>
  <c r="F27" i="121" s="1"/>
  <c r="C27" i="121"/>
  <c r="E26" i="121"/>
  <c r="F26" i="121" s="1"/>
  <c r="C26" i="121"/>
  <c r="E25" i="121"/>
  <c r="F25" i="121" s="1"/>
  <c r="C25" i="121"/>
  <c r="E24" i="121"/>
  <c r="F24" i="121" s="1"/>
  <c r="C24" i="121"/>
  <c r="E23" i="121"/>
  <c r="F23" i="121" s="1"/>
  <c r="C23" i="121"/>
  <c r="E22" i="121"/>
  <c r="F22" i="121" s="1"/>
  <c r="C22" i="121"/>
  <c r="E21" i="121"/>
  <c r="F21" i="121" s="1"/>
  <c r="C21" i="121"/>
  <c r="E20" i="121"/>
  <c r="F20" i="121" s="1"/>
  <c r="C20" i="121"/>
  <c r="E19" i="121"/>
  <c r="F19" i="121" s="1"/>
  <c r="C19" i="121"/>
  <c r="E18" i="121"/>
  <c r="F18" i="121" s="1"/>
  <c r="C18" i="121"/>
  <c r="E17" i="121"/>
  <c r="F17" i="121" s="1"/>
  <c r="C17" i="121"/>
  <c r="E16" i="121"/>
  <c r="F16" i="121" s="1"/>
  <c r="C16" i="121"/>
  <c r="E15" i="121"/>
  <c r="F15" i="121" s="1"/>
  <c r="C15" i="121"/>
  <c r="E14" i="121"/>
  <c r="F14" i="121" s="1"/>
  <c r="C14" i="121"/>
  <c r="E13" i="121"/>
  <c r="F13" i="121" s="1"/>
  <c r="C13" i="121"/>
  <c r="E12" i="121"/>
  <c r="F12" i="121" s="1"/>
  <c r="C12" i="121"/>
  <c r="E11" i="121"/>
  <c r="F11" i="121" s="1"/>
  <c r="C11" i="121"/>
  <c r="E10" i="121"/>
  <c r="F10" i="121" s="1"/>
  <c r="C10" i="121"/>
  <c r="E9" i="121"/>
  <c r="F9" i="121" s="1"/>
  <c r="C9" i="121"/>
  <c r="E35" i="120"/>
  <c r="F35" i="120" s="1"/>
  <c r="C35" i="120"/>
  <c r="E34" i="120"/>
  <c r="F34" i="120" s="1"/>
  <c r="C34" i="120"/>
  <c r="E33" i="120"/>
  <c r="F33" i="120" s="1"/>
  <c r="C33" i="120"/>
  <c r="E32" i="120"/>
  <c r="F32" i="120" s="1"/>
  <c r="C32" i="120"/>
  <c r="E31" i="120"/>
  <c r="F31" i="120" s="1"/>
  <c r="C31" i="120"/>
  <c r="E30" i="120"/>
  <c r="F30" i="120" s="1"/>
  <c r="C30" i="120"/>
  <c r="E29" i="120"/>
  <c r="F29" i="120" s="1"/>
  <c r="C29" i="120"/>
  <c r="E28" i="120"/>
  <c r="F28" i="120" s="1"/>
  <c r="C28" i="120"/>
  <c r="E27" i="120"/>
  <c r="F27" i="120" s="1"/>
  <c r="C27" i="120"/>
  <c r="E26" i="120"/>
  <c r="F26" i="120" s="1"/>
  <c r="C26" i="120"/>
  <c r="E25" i="120"/>
  <c r="F25" i="120" s="1"/>
  <c r="C25" i="120"/>
  <c r="E24" i="120"/>
  <c r="F24" i="120" s="1"/>
  <c r="C24" i="120"/>
  <c r="E23" i="120"/>
  <c r="F23" i="120" s="1"/>
  <c r="C23" i="120"/>
  <c r="E22" i="120"/>
  <c r="F22" i="120" s="1"/>
  <c r="C22" i="120"/>
  <c r="E21" i="120"/>
  <c r="F21" i="120" s="1"/>
  <c r="C21" i="120"/>
  <c r="E20" i="120"/>
  <c r="F20" i="120" s="1"/>
  <c r="C20" i="120"/>
  <c r="E19" i="120"/>
  <c r="F19" i="120" s="1"/>
  <c r="C19" i="120"/>
  <c r="E18" i="120"/>
  <c r="F18" i="120" s="1"/>
  <c r="C18" i="120"/>
  <c r="E17" i="120"/>
  <c r="F17" i="120" s="1"/>
  <c r="C17" i="120"/>
  <c r="E16" i="120"/>
  <c r="F16" i="120" s="1"/>
  <c r="C16" i="120"/>
  <c r="E15" i="120"/>
  <c r="F15" i="120" s="1"/>
  <c r="C15" i="120"/>
  <c r="E14" i="120"/>
  <c r="F14" i="120" s="1"/>
  <c r="C14" i="120"/>
  <c r="E13" i="120"/>
  <c r="F13" i="120" s="1"/>
  <c r="C13" i="120"/>
  <c r="E12" i="120"/>
  <c r="F12" i="120" s="1"/>
  <c r="C12" i="120"/>
  <c r="E11" i="120"/>
  <c r="F11" i="120" s="1"/>
  <c r="C11" i="120"/>
  <c r="E10" i="120"/>
  <c r="F10" i="120" s="1"/>
  <c r="C10" i="120"/>
  <c r="E9" i="120"/>
  <c r="F9" i="120" s="1"/>
  <c r="C9" i="120"/>
  <c r="E35" i="119"/>
  <c r="F35" i="119" s="1"/>
  <c r="C35" i="119"/>
  <c r="E34" i="119"/>
  <c r="F34" i="119" s="1"/>
  <c r="C34" i="119"/>
  <c r="E33" i="119"/>
  <c r="F33" i="119" s="1"/>
  <c r="C33" i="119"/>
  <c r="E32" i="119"/>
  <c r="F32" i="119" s="1"/>
  <c r="C32" i="119"/>
  <c r="E31" i="119"/>
  <c r="F31" i="119" s="1"/>
  <c r="C31" i="119"/>
  <c r="E30" i="119"/>
  <c r="F30" i="119" s="1"/>
  <c r="C30" i="119"/>
  <c r="E29" i="119"/>
  <c r="F29" i="119" s="1"/>
  <c r="C29" i="119"/>
  <c r="E28" i="119"/>
  <c r="F28" i="119" s="1"/>
  <c r="C28" i="119"/>
  <c r="E27" i="119"/>
  <c r="F27" i="119" s="1"/>
  <c r="C27" i="119"/>
  <c r="E26" i="119"/>
  <c r="F26" i="119" s="1"/>
  <c r="C26" i="119"/>
  <c r="E25" i="119"/>
  <c r="F25" i="119" s="1"/>
  <c r="C25" i="119"/>
  <c r="E24" i="119"/>
  <c r="F24" i="119" s="1"/>
  <c r="C24" i="119"/>
  <c r="E23" i="119"/>
  <c r="F23" i="119" s="1"/>
  <c r="C23" i="119"/>
  <c r="E22" i="119"/>
  <c r="F22" i="119" s="1"/>
  <c r="C22" i="119"/>
  <c r="E21" i="119"/>
  <c r="F21" i="119" s="1"/>
  <c r="C21" i="119"/>
  <c r="E20" i="119"/>
  <c r="F20" i="119" s="1"/>
  <c r="C20" i="119"/>
  <c r="E19" i="119"/>
  <c r="F19" i="119" s="1"/>
  <c r="C19" i="119"/>
  <c r="E18" i="119"/>
  <c r="F18" i="119" s="1"/>
  <c r="C18" i="119"/>
  <c r="E17" i="119"/>
  <c r="F17" i="119" s="1"/>
  <c r="C17" i="119"/>
  <c r="E16" i="119"/>
  <c r="F16" i="119" s="1"/>
  <c r="C16" i="119"/>
  <c r="E15" i="119"/>
  <c r="F15" i="119" s="1"/>
  <c r="C15" i="119"/>
  <c r="E14" i="119"/>
  <c r="F14" i="119" s="1"/>
  <c r="C14" i="119"/>
  <c r="E13" i="119"/>
  <c r="F13" i="119" s="1"/>
  <c r="C13" i="119"/>
  <c r="E12" i="119"/>
  <c r="F12" i="119" s="1"/>
  <c r="C12" i="119"/>
  <c r="E11" i="119"/>
  <c r="F11" i="119" s="1"/>
  <c r="C11" i="119"/>
  <c r="E10" i="119"/>
  <c r="F10" i="119" s="1"/>
  <c r="C10" i="119"/>
  <c r="E9" i="119"/>
  <c r="F9" i="119" s="1"/>
  <c r="C9" i="119"/>
  <c r="E35" i="118"/>
  <c r="F35" i="118" s="1"/>
  <c r="C35" i="118"/>
  <c r="E34" i="118"/>
  <c r="F34" i="118" s="1"/>
  <c r="C34" i="118"/>
  <c r="E33" i="118"/>
  <c r="F33" i="118" s="1"/>
  <c r="C33" i="118"/>
  <c r="E32" i="118"/>
  <c r="F32" i="118" s="1"/>
  <c r="C32" i="118"/>
  <c r="E31" i="118"/>
  <c r="F31" i="118" s="1"/>
  <c r="C31" i="118"/>
  <c r="E30" i="118"/>
  <c r="F30" i="118" s="1"/>
  <c r="C30" i="118"/>
  <c r="E29" i="118"/>
  <c r="F29" i="118" s="1"/>
  <c r="C29" i="118"/>
  <c r="E28" i="118"/>
  <c r="F28" i="118" s="1"/>
  <c r="C28" i="118"/>
  <c r="E27" i="118"/>
  <c r="F27" i="118" s="1"/>
  <c r="C27" i="118"/>
  <c r="E26" i="118"/>
  <c r="F26" i="118" s="1"/>
  <c r="C26" i="118"/>
  <c r="E25" i="118"/>
  <c r="F25" i="118" s="1"/>
  <c r="C25" i="118"/>
  <c r="E24" i="118"/>
  <c r="F24" i="118" s="1"/>
  <c r="C24" i="118"/>
  <c r="E23" i="118"/>
  <c r="F23" i="118" s="1"/>
  <c r="C23" i="118"/>
  <c r="E22" i="118"/>
  <c r="F22" i="118" s="1"/>
  <c r="C22" i="118"/>
  <c r="E21" i="118"/>
  <c r="F21" i="118" s="1"/>
  <c r="C21" i="118"/>
  <c r="E20" i="118"/>
  <c r="F20" i="118" s="1"/>
  <c r="C20" i="118"/>
  <c r="E19" i="118"/>
  <c r="F19" i="118" s="1"/>
  <c r="C19" i="118"/>
  <c r="E18" i="118"/>
  <c r="F18" i="118" s="1"/>
  <c r="C18" i="118"/>
  <c r="E17" i="118"/>
  <c r="F17" i="118" s="1"/>
  <c r="C17" i="118"/>
  <c r="E16" i="118"/>
  <c r="F16" i="118" s="1"/>
  <c r="C16" i="118"/>
  <c r="E15" i="118"/>
  <c r="F15" i="118" s="1"/>
  <c r="C15" i="118"/>
  <c r="E14" i="118"/>
  <c r="F14" i="118" s="1"/>
  <c r="C14" i="118"/>
  <c r="E13" i="118"/>
  <c r="F13" i="118" s="1"/>
  <c r="C13" i="118"/>
  <c r="E12" i="118"/>
  <c r="F12" i="118" s="1"/>
  <c r="C12" i="118"/>
  <c r="E11" i="118"/>
  <c r="F11" i="118" s="1"/>
  <c r="C11" i="118"/>
  <c r="E10" i="118"/>
  <c r="F10" i="118" s="1"/>
  <c r="C10" i="118"/>
  <c r="E9" i="118"/>
  <c r="F9" i="118" s="1"/>
  <c r="C9" i="118"/>
  <c r="E35" i="117"/>
  <c r="F35" i="117" s="1"/>
  <c r="C35" i="117"/>
  <c r="E34" i="117"/>
  <c r="F34" i="117" s="1"/>
  <c r="C34" i="117"/>
  <c r="E33" i="117"/>
  <c r="F33" i="117" s="1"/>
  <c r="C33" i="117"/>
  <c r="E32" i="117"/>
  <c r="F32" i="117" s="1"/>
  <c r="C32" i="117"/>
  <c r="E31" i="117"/>
  <c r="F31" i="117" s="1"/>
  <c r="C31" i="117"/>
  <c r="E30" i="117"/>
  <c r="F30" i="117" s="1"/>
  <c r="C30" i="117"/>
  <c r="E29" i="117"/>
  <c r="F29" i="117" s="1"/>
  <c r="C29" i="117"/>
  <c r="E28" i="117"/>
  <c r="F28" i="117" s="1"/>
  <c r="C28" i="117"/>
  <c r="E27" i="117"/>
  <c r="F27" i="117" s="1"/>
  <c r="C27" i="117"/>
  <c r="E26" i="117"/>
  <c r="F26" i="117" s="1"/>
  <c r="C26" i="117"/>
  <c r="E25" i="117"/>
  <c r="F25" i="117" s="1"/>
  <c r="C25" i="117"/>
  <c r="E24" i="117"/>
  <c r="F24" i="117" s="1"/>
  <c r="C24" i="117"/>
  <c r="E23" i="117"/>
  <c r="F23" i="117" s="1"/>
  <c r="C23" i="117"/>
  <c r="E22" i="117"/>
  <c r="F22" i="117" s="1"/>
  <c r="C22" i="117"/>
  <c r="E21" i="117"/>
  <c r="F21" i="117" s="1"/>
  <c r="C21" i="117"/>
  <c r="E20" i="117"/>
  <c r="F20" i="117" s="1"/>
  <c r="C20" i="117"/>
  <c r="E19" i="117"/>
  <c r="F19" i="117" s="1"/>
  <c r="C19" i="117"/>
  <c r="E18" i="117"/>
  <c r="F18" i="117" s="1"/>
  <c r="C18" i="117"/>
  <c r="E17" i="117"/>
  <c r="F17" i="117" s="1"/>
  <c r="C17" i="117"/>
  <c r="E16" i="117"/>
  <c r="F16" i="117" s="1"/>
  <c r="C16" i="117"/>
  <c r="E15" i="117"/>
  <c r="F15" i="117" s="1"/>
  <c r="C15" i="117"/>
  <c r="E14" i="117"/>
  <c r="F14" i="117" s="1"/>
  <c r="C14" i="117"/>
  <c r="E13" i="117"/>
  <c r="F13" i="117" s="1"/>
  <c r="C13" i="117"/>
  <c r="E12" i="117"/>
  <c r="F12" i="117" s="1"/>
  <c r="C12" i="117"/>
  <c r="E11" i="117"/>
  <c r="F11" i="117" s="1"/>
  <c r="C11" i="117"/>
  <c r="E10" i="117"/>
  <c r="F10" i="117" s="1"/>
  <c r="C10" i="117"/>
  <c r="E9" i="117"/>
  <c r="F9" i="117" s="1"/>
  <c r="C9" i="117"/>
  <c r="E35" i="116"/>
  <c r="F35" i="116" s="1"/>
  <c r="C35" i="116"/>
  <c r="E34" i="116"/>
  <c r="F34" i="116" s="1"/>
  <c r="C34" i="116"/>
  <c r="E33" i="116"/>
  <c r="F33" i="116" s="1"/>
  <c r="C33" i="116"/>
  <c r="E32" i="116"/>
  <c r="F32" i="116" s="1"/>
  <c r="C32" i="116"/>
  <c r="E31" i="116"/>
  <c r="F31" i="116" s="1"/>
  <c r="C31" i="116"/>
  <c r="E30" i="116"/>
  <c r="F30" i="116" s="1"/>
  <c r="C30" i="116"/>
  <c r="E29" i="116"/>
  <c r="F29" i="116" s="1"/>
  <c r="C29" i="116"/>
  <c r="E28" i="116"/>
  <c r="F28" i="116" s="1"/>
  <c r="C28" i="116"/>
  <c r="E27" i="116"/>
  <c r="F27" i="116" s="1"/>
  <c r="C27" i="116"/>
  <c r="E26" i="116"/>
  <c r="F26" i="116" s="1"/>
  <c r="C26" i="116"/>
  <c r="E25" i="116"/>
  <c r="F25" i="116" s="1"/>
  <c r="C25" i="116"/>
  <c r="E24" i="116"/>
  <c r="F24" i="116" s="1"/>
  <c r="C24" i="116"/>
  <c r="E23" i="116"/>
  <c r="F23" i="116" s="1"/>
  <c r="C23" i="116"/>
  <c r="E22" i="116"/>
  <c r="F22" i="116" s="1"/>
  <c r="C22" i="116"/>
  <c r="E21" i="116"/>
  <c r="F21" i="116" s="1"/>
  <c r="C21" i="116"/>
  <c r="E20" i="116"/>
  <c r="F20" i="116" s="1"/>
  <c r="C20" i="116"/>
  <c r="E19" i="116"/>
  <c r="F19" i="116" s="1"/>
  <c r="C19" i="116"/>
  <c r="E18" i="116"/>
  <c r="F18" i="116" s="1"/>
  <c r="C18" i="116"/>
  <c r="E17" i="116"/>
  <c r="F17" i="116" s="1"/>
  <c r="C17" i="116"/>
  <c r="E16" i="116"/>
  <c r="F16" i="116" s="1"/>
  <c r="C16" i="116"/>
  <c r="E15" i="116"/>
  <c r="F15" i="116" s="1"/>
  <c r="C15" i="116"/>
  <c r="E14" i="116"/>
  <c r="F14" i="116" s="1"/>
  <c r="C14" i="116"/>
  <c r="E13" i="116"/>
  <c r="F13" i="116" s="1"/>
  <c r="C13" i="116"/>
  <c r="E12" i="116"/>
  <c r="F12" i="116" s="1"/>
  <c r="C12" i="116"/>
  <c r="E11" i="116"/>
  <c r="F11" i="116" s="1"/>
  <c r="C11" i="116"/>
  <c r="E10" i="116"/>
  <c r="F10" i="116" s="1"/>
  <c r="C10" i="116"/>
  <c r="E9" i="116"/>
  <c r="F9" i="116" s="1"/>
  <c r="C9" i="116"/>
  <c r="F1229" i="1"/>
  <c r="F36" i="121" l="1"/>
  <c r="F37" i="121" s="1"/>
  <c r="F36" i="117"/>
  <c r="F37" i="117" s="1"/>
  <c r="F36" i="125"/>
  <c r="F37" i="125" s="1"/>
  <c r="F36" i="127"/>
  <c r="F37" i="127" s="1"/>
  <c r="F36" i="129"/>
  <c r="F37" i="129" s="1"/>
  <c r="F36" i="133"/>
  <c r="F37" i="133" s="1"/>
  <c r="F36" i="135"/>
  <c r="F37" i="135" s="1"/>
  <c r="F36" i="137"/>
  <c r="F37" i="137" s="1"/>
  <c r="F36" i="141"/>
  <c r="F37" i="141" s="1"/>
  <c r="F36" i="143"/>
  <c r="F37" i="143" s="1"/>
  <c r="F36" i="145"/>
  <c r="F37" i="145" s="1"/>
  <c r="F36" i="147"/>
  <c r="F37" i="147" s="1"/>
  <c r="F36" i="149"/>
  <c r="F37" i="149" s="1"/>
  <c r="F36" i="151"/>
  <c r="F37" i="151" s="1"/>
  <c r="F36" i="153"/>
  <c r="F37" i="153" s="1"/>
  <c r="F36" i="157"/>
  <c r="F37" i="157" s="1"/>
  <c r="F36" i="159"/>
  <c r="F37" i="159" s="1"/>
  <c r="F36" i="161"/>
  <c r="F37" i="161" s="1"/>
  <c r="F36" i="163"/>
  <c r="F37" i="163" s="1"/>
  <c r="F36" i="165"/>
  <c r="F37" i="165" s="1"/>
  <c r="F36" i="118"/>
  <c r="F37" i="118" s="1"/>
  <c r="F36" i="120"/>
  <c r="F37" i="120" s="1"/>
  <c r="F36" i="122"/>
  <c r="F37" i="122" s="1"/>
  <c r="F36" i="124"/>
  <c r="F37" i="124" s="1"/>
  <c r="F36" i="126"/>
  <c r="F37" i="126" s="1"/>
  <c r="F36" i="128"/>
  <c r="F37" i="128" s="1"/>
  <c r="F36" i="130"/>
  <c r="F37" i="130" s="1"/>
  <c r="F36" i="132"/>
  <c r="F37" i="132" s="1"/>
  <c r="F36" i="134"/>
  <c r="F37" i="134" s="1"/>
  <c r="F36" i="136"/>
  <c r="F37" i="136" s="1"/>
  <c r="F36" i="138"/>
  <c r="F37" i="138" s="1"/>
  <c r="F36" i="142"/>
  <c r="F37" i="142" s="1"/>
  <c r="F36" i="144"/>
  <c r="F37" i="144" s="1"/>
  <c r="F36" i="146"/>
  <c r="F37" i="146" s="1"/>
  <c r="F36" i="148"/>
  <c r="F37" i="148" s="1"/>
  <c r="F36" i="150"/>
  <c r="F37" i="150" s="1"/>
  <c r="F36" i="152"/>
  <c r="F37" i="152" s="1"/>
  <c r="F36" i="154"/>
  <c r="F37" i="154" s="1"/>
  <c r="F36" i="158"/>
  <c r="F37" i="158" s="1"/>
  <c r="F36" i="160"/>
  <c r="F37" i="160" s="1"/>
  <c r="F36" i="162"/>
  <c r="F37" i="162" s="1"/>
  <c r="F36" i="164"/>
  <c r="F37" i="164" s="1"/>
  <c r="I12" i="117"/>
  <c r="I13" i="117"/>
  <c r="I14" i="117"/>
  <c r="I17" i="117"/>
  <c r="I11" i="165"/>
  <c r="I10" i="165"/>
  <c r="I16" i="165"/>
  <c r="I17" i="165"/>
  <c r="I18" i="165"/>
  <c r="I13" i="165"/>
  <c r="I12" i="165"/>
  <c r="I14" i="165"/>
  <c r="I12" i="164"/>
  <c r="I11" i="164"/>
  <c r="I10" i="164"/>
  <c r="I17" i="164"/>
  <c r="I13" i="164"/>
  <c r="I18" i="164"/>
  <c r="I16" i="164"/>
  <c r="I14" i="164"/>
  <c r="I18" i="163"/>
  <c r="I16" i="163"/>
  <c r="I12" i="163"/>
  <c r="I13" i="163"/>
  <c r="I17" i="163"/>
  <c r="I14" i="163"/>
  <c r="I11" i="163"/>
  <c r="I10" i="163"/>
  <c r="I10" i="162"/>
  <c r="I18" i="162"/>
  <c r="I17" i="162"/>
  <c r="I16" i="162"/>
  <c r="I14" i="162"/>
  <c r="I13" i="162"/>
  <c r="I12" i="162"/>
  <c r="I11" i="162"/>
  <c r="I18" i="161"/>
  <c r="I16" i="161"/>
  <c r="I11" i="161"/>
  <c r="I13" i="161"/>
  <c r="I14" i="161"/>
  <c r="I12" i="161"/>
  <c r="I10" i="161"/>
  <c r="I17" i="161"/>
  <c r="I12" i="160"/>
  <c r="I17" i="160"/>
  <c r="I11" i="160"/>
  <c r="I13" i="160"/>
  <c r="I14" i="160"/>
  <c r="I18" i="160"/>
  <c r="I10" i="160"/>
  <c r="I16" i="160"/>
  <c r="I17" i="159"/>
  <c r="I14" i="159"/>
  <c r="I11" i="159"/>
  <c r="I16" i="159"/>
  <c r="I13" i="159"/>
  <c r="I12" i="159"/>
  <c r="I10" i="159"/>
  <c r="I18" i="159"/>
  <c r="I18" i="158"/>
  <c r="I10" i="158"/>
  <c r="I16" i="158"/>
  <c r="I13" i="158"/>
  <c r="I17" i="158"/>
  <c r="I14" i="158"/>
  <c r="I12" i="158"/>
  <c r="I11" i="158"/>
  <c r="I18" i="157"/>
  <c r="I14" i="157"/>
  <c r="I13" i="157"/>
  <c r="I12" i="157"/>
  <c r="I11" i="157"/>
  <c r="I10" i="157"/>
  <c r="I17" i="157"/>
  <c r="I16" i="157"/>
  <c r="I14" i="156"/>
  <c r="I12" i="156"/>
  <c r="I18" i="156"/>
  <c r="I17" i="156"/>
  <c r="I13" i="156"/>
  <c r="I11" i="156"/>
  <c r="I16" i="156"/>
  <c r="I10" i="156"/>
  <c r="F36" i="156"/>
  <c r="F37" i="156" s="1"/>
  <c r="I11" i="155"/>
  <c r="I10" i="155"/>
  <c r="I14" i="155"/>
  <c r="I16" i="155"/>
  <c r="I17" i="155"/>
  <c r="I18" i="155"/>
  <c r="I13" i="155"/>
  <c r="I12" i="155"/>
  <c r="F36" i="155"/>
  <c r="F37" i="155" s="1"/>
  <c r="I18" i="154"/>
  <c r="I17" i="154"/>
  <c r="I16" i="154"/>
  <c r="I13" i="154"/>
  <c r="I14" i="154"/>
  <c r="I12" i="154"/>
  <c r="I11" i="154"/>
  <c r="I10" i="154"/>
  <c r="I17" i="153"/>
  <c r="I14" i="153"/>
  <c r="I11" i="153"/>
  <c r="I10" i="153"/>
  <c r="I16" i="153"/>
  <c r="I13" i="153"/>
  <c r="I18" i="153"/>
  <c r="I12" i="153"/>
  <c r="I16" i="152"/>
  <c r="I18" i="152"/>
  <c r="I10" i="152"/>
  <c r="I12" i="152"/>
  <c r="I14" i="152"/>
  <c r="I17" i="152"/>
  <c r="I13" i="152"/>
  <c r="I11" i="152"/>
  <c r="I18" i="151"/>
  <c r="I14" i="151"/>
  <c r="I13" i="151"/>
  <c r="I12" i="151"/>
  <c r="I11" i="151"/>
  <c r="I10" i="151"/>
  <c r="I16" i="151"/>
  <c r="I17" i="151"/>
  <c r="I18" i="150"/>
  <c r="I14" i="150"/>
  <c r="I12" i="150"/>
  <c r="I10" i="150"/>
  <c r="I11" i="150"/>
  <c r="I17" i="150"/>
  <c r="I16" i="150"/>
  <c r="I13" i="150"/>
  <c r="I18" i="149"/>
  <c r="I17" i="149"/>
  <c r="I16" i="149"/>
  <c r="I14" i="149"/>
  <c r="I13" i="149"/>
  <c r="I12" i="149"/>
  <c r="I11" i="149"/>
  <c r="I10" i="149"/>
  <c r="I17" i="148"/>
  <c r="I14" i="148"/>
  <c r="I11" i="148"/>
  <c r="I10" i="148"/>
  <c r="I16" i="148"/>
  <c r="I13" i="148"/>
  <c r="I12" i="148"/>
  <c r="I18" i="148"/>
  <c r="I16" i="147"/>
  <c r="I12" i="147"/>
  <c r="I14" i="147"/>
  <c r="I11" i="147"/>
  <c r="I17" i="147"/>
  <c r="I10" i="147"/>
  <c r="I13" i="147"/>
  <c r="I18" i="147"/>
  <c r="I17" i="146"/>
  <c r="I10" i="146"/>
  <c r="I11" i="146"/>
  <c r="I18" i="146"/>
  <c r="I14" i="146"/>
  <c r="I16" i="146"/>
  <c r="I13" i="146"/>
  <c r="I12" i="146"/>
  <c r="I16" i="145"/>
  <c r="I12" i="145"/>
  <c r="I14" i="145"/>
  <c r="I11" i="145"/>
  <c r="I17" i="145"/>
  <c r="I10" i="145"/>
  <c r="I13" i="145"/>
  <c r="I18" i="145"/>
  <c r="I18" i="144"/>
  <c r="I16" i="144"/>
  <c r="I13" i="144"/>
  <c r="I17" i="144"/>
  <c r="I14" i="144"/>
  <c r="I11" i="144"/>
  <c r="I10" i="144"/>
  <c r="I12" i="144"/>
  <c r="I18" i="143"/>
  <c r="I14" i="143"/>
  <c r="I13" i="143"/>
  <c r="I12" i="143"/>
  <c r="I11" i="143"/>
  <c r="I10" i="143"/>
  <c r="I17" i="143"/>
  <c r="I16" i="143"/>
  <c r="I17" i="142"/>
  <c r="I13" i="142"/>
  <c r="I18" i="142"/>
  <c r="I16" i="142"/>
  <c r="I14" i="142"/>
  <c r="I12" i="142"/>
  <c r="I11" i="142"/>
  <c r="I10" i="142"/>
  <c r="I16" i="141"/>
  <c r="I10" i="141"/>
  <c r="I18" i="141"/>
  <c r="I17" i="141"/>
  <c r="I14" i="141"/>
  <c r="I13" i="141"/>
  <c r="I12" i="141"/>
  <c r="I11" i="141"/>
  <c r="I12" i="140"/>
  <c r="I13" i="140"/>
  <c r="I16" i="140"/>
  <c r="I11" i="140"/>
  <c r="I14" i="140"/>
  <c r="I18" i="140"/>
  <c r="I17" i="140"/>
  <c r="I10" i="140"/>
  <c r="F36" i="140"/>
  <c r="F37" i="140" s="1"/>
  <c r="I17" i="139"/>
  <c r="I14" i="139"/>
  <c r="I18" i="139"/>
  <c r="I13" i="139"/>
  <c r="I10" i="139"/>
  <c r="I11" i="139"/>
  <c r="I16" i="139"/>
  <c r="I12" i="139"/>
  <c r="F36" i="139"/>
  <c r="F37" i="139" s="1"/>
  <c r="I11" i="138"/>
  <c r="I10" i="138"/>
  <c r="I17" i="138"/>
  <c r="I13" i="138"/>
  <c r="I16" i="138"/>
  <c r="I18" i="138"/>
  <c r="I14" i="138"/>
  <c r="I12" i="138"/>
  <c r="I12" i="137"/>
  <c r="I13" i="137"/>
  <c r="I17" i="137"/>
  <c r="I18" i="137"/>
  <c r="I14" i="137"/>
  <c r="I16" i="137"/>
  <c r="I11" i="137"/>
  <c r="I10" i="137"/>
  <c r="I16" i="136"/>
  <c r="I17" i="136"/>
  <c r="I11" i="136"/>
  <c r="I18" i="136"/>
  <c r="I10" i="136"/>
  <c r="I13" i="136"/>
  <c r="I12" i="136"/>
  <c r="I14" i="136"/>
  <c r="I18" i="135"/>
  <c r="I14" i="135"/>
  <c r="I13" i="135"/>
  <c r="I11" i="135"/>
  <c r="I17" i="135"/>
  <c r="I16" i="135"/>
  <c r="I12" i="135"/>
  <c r="I10" i="135"/>
  <c r="I11" i="134"/>
  <c r="I18" i="134"/>
  <c r="I17" i="134"/>
  <c r="I16" i="134"/>
  <c r="I14" i="134"/>
  <c r="I13" i="134"/>
  <c r="I12" i="134"/>
  <c r="I10" i="134"/>
  <c r="I12" i="133"/>
  <c r="I14" i="133"/>
  <c r="I16" i="133"/>
  <c r="I17" i="133"/>
  <c r="I18" i="133"/>
  <c r="I13" i="133"/>
  <c r="I11" i="133"/>
  <c r="I10" i="133"/>
  <c r="I12" i="132"/>
  <c r="I18" i="132"/>
  <c r="I17" i="132"/>
  <c r="I16" i="132"/>
  <c r="I14" i="132"/>
  <c r="I13" i="132"/>
  <c r="I11" i="132"/>
  <c r="I10" i="132"/>
  <c r="I16" i="131"/>
  <c r="I12" i="131"/>
  <c r="I14" i="131"/>
  <c r="I11" i="131"/>
  <c r="I17" i="131"/>
  <c r="I10" i="131"/>
  <c r="I13" i="131"/>
  <c r="I18" i="131"/>
  <c r="F36" i="131"/>
  <c r="F37" i="131" s="1"/>
  <c r="I18" i="130"/>
  <c r="I11" i="130"/>
  <c r="I10" i="130"/>
  <c r="I17" i="130"/>
  <c r="I16" i="130"/>
  <c r="I14" i="130"/>
  <c r="I13" i="130"/>
  <c r="I12" i="130"/>
  <c r="I17" i="129"/>
  <c r="I16" i="129"/>
  <c r="I14" i="129"/>
  <c r="I13" i="129"/>
  <c r="I12" i="129"/>
  <c r="I11" i="129"/>
  <c r="I10" i="129"/>
  <c r="I18" i="129"/>
  <c r="I10" i="128"/>
  <c r="I18" i="128"/>
  <c r="I16" i="128"/>
  <c r="I13" i="128"/>
  <c r="I17" i="128"/>
  <c r="I11" i="128"/>
  <c r="I14" i="128"/>
  <c r="I12" i="128"/>
  <c r="I17" i="127"/>
  <c r="I11" i="127"/>
  <c r="I18" i="127"/>
  <c r="I14" i="127"/>
  <c r="I12" i="127"/>
  <c r="I16" i="127"/>
  <c r="I10" i="127"/>
  <c r="I13" i="127"/>
  <c r="I11" i="126"/>
  <c r="I12" i="126"/>
  <c r="I18" i="126"/>
  <c r="I17" i="126"/>
  <c r="I16" i="126"/>
  <c r="I10" i="126"/>
  <c r="I14" i="126"/>
  <c r="I13" i="126"/>
  <c r="I18" i="125"/>
  <c r="I16" i="125"/>
  <c r="I14" i="125"/>
  <c r="I17" i="125"/>
  <c r="I13" i="125"/>
  <c r="I12" i="125"/>
  <c r="I11" i="125"/>
  <c r="I10" i="125"/>
  <c r="I17" i="124"/>
  <c r="I18" i="124"/>
  <c r="I16" i="124"/>
  <c r="I14" i="124"/>
  <c r="I13" i="124"/>
  <c r="I12" i="124"/>
  <c r="I11" i="124"/>
  <c r="I10" i="124"/>
  <c r="I12" i="123"/>
  <c r="I18" i="123"/>
  <c r="I16" i="123"/>
  <c r="I14" i="123"/>
  <c r="I13" i="123"/>
  <c r="I11" i="123"/>
  <c r="I10" i="123"/>
  <c r="I17" i="123"/>
  <c r="F36" i="123"/>
  <c r="F37" i="123" s="1"/>
  <c r="I13" i="122"/>
  <c r="I11" i="122"/>
  <c r="I10" i="122"/>
  <c r="I18" i="122"/>
  <c r="I17" i="122"/>
  <c r="I16" i="122"/>
  <c r="I14" i="122"/>
  <c r="I12" i="122"/>
  <c r="I12" i="121"/>
  <c r="I14" i="121"/>
  <c r="I18" i="121"/>
  <c r="I10" i="121"/>
  <c r="I11" i="121"/>
  <c r="I17" i="121"/>
  <c r="I16" i="121"/>
  <c r="I13" i="121"/>
  <c r="I14" i="120"/>
  <c r="I16" i="120"/>
  <c r="I13" i="120"/>
  <c r="I12" i="120"/>
  <c r="I11" i="120"/>
  <c r="I10" i="120"/>
  <c r="I17" i="120"/>
  <c r="I18" i="120"/>
  <c r="I12" i="119"/>
  <c r="I18" i="119"/>
  <c r="I17" i="119"/>
  <c r="I16" i="119"/>
  <c r="I14" i="119"/>
  <c r="I13" i="119"/>
  <c r="I11" i="119"/>
  <c r="I10" i="119"/>
  <c r="F36" i="119"/>
  <c r="F37" i="119" s="1"/>
  <c r="I16" i="118"/>
  <c r="I12" i="118"/>
  <c r="I14" i="118"/>
  <c r="I11" i="118"/>
  <c r="I17" i="118"/>
  <c r="I10" i="118"/>
  <c r="I13" i="118"/>
  <c r="I18" i="118"/>
  <c r="I11" i="117"/>
  <c r="I17" i="116"/>
  <c r="I13" i="116"/>
  <c r="I12" i="116"/>
  <c r="I14" i="116"/>
  <c r="I11" i="116"/>
  <c r="F36" i="116"/>
  <c r="F37" i="116" s="1"/>
  <c r="E22" i="112"/>
  <c r="C31" i="4"/>
  <c r="E31" i="4"/>
  <c r="F31" i="4" s="1"/>
  <c r="C62" i="3" a="1"/>
  <c r="C93" i="3" a="1"/>
  <c r="C75" i="3" a="1"/>
  <c r="C84" i="3" a="1"/>
  <c r="C70" i="3" a="1"/>
  <c r="C64" i="3" a="1"/>
  <c r="C87" i="3" a="1"/>
  <c r="C101" i="3" a="1"/>
  <c r="C82" i="3" a="1"/>
  <c r="C97" i="3" a="1"/>
  <c r="C72" i="3" a="1"/>
  <c r="C81" i="3" a="1"/>
  <c r="C103" i="3" a="1"/>
  <c r="C57" i="3" a="1"/>
  <c r="C79" i="3" a="1"/>
  <c r="C99" i="3" a="1"/>
  <c r="C94" i="3" a="1"/>
  <c r="C68" i="3" a="1"/>
  <c r="C100" i="3" a="1"/>
  <c r="C80" i="3" a="1"/>
  <c r="C56" i="3" a="1"/>
  <c r="C92" i="3" a="1"/>
  <c r="C89" i="3" a="1"/>
  <c r="C88" i="3" a="1"/>
  <c r="C95" i="3" a="1"/>
  <c r="C67" i="3" a="1"/>
  <c r="C71" i="3" a="1"/>
  <c r="C66" i="3" a="1"/>
  <c r="C91" i="3" a="1"/>
  <c r="C74" i="3" a="1"/>
  <c r="C73" i="3" a="1"/>
  <c r="C96" i="3" a="1"/>
  <c r="C58" i="3" a="1"/>
  <c r="C59" i="3" a="1"/>
  <c r="C60" i="3" a="1"/>
  <c r="C78" i="3" a="1"/>
  <c r="C104" i="3" a="1"/>
  <c r="C83" i="3" a="1"/>
  <c r="C76" i="3" a="1"/>
  <c r="C86" i="3" a="1"/>
  <c r="C85" i="3" a="1"/>
  <c r="C69" i="3" a="1"/>
  <c r="C98" i="3" a="1"/>
  <c r="C102" i="3" a="1"/>
  <c r="C65" i="3" a="1"/>
  <c r="C77" i="3" a="1"/>
  <c r="C63" i="3" a="1"/>
  <c r="C90" i="3" a="1"/>
  <c r="C61" i="3" a="1"/>
  <c r="C78" i="3" l="1"/>
  <c r="C89" i="3"/>
  <c r="C63" i="3"/>
  <c r="C86" i="3"/>
  <c r="C87" i="3"/>
  <c r="C61" i="3"/>
  <c r="C84" i="3"/>
  <c r="C85" i="3"/>
  <c r="C59" i="3"/>
  <c r="C82" i="3"/>
  <c r="C83" i="3"/>
  <c r="C57" i="3"/>
  <c r="C80" i="3"/>
  <c r="C81" i="3"/>
  <c r="C104" i="3"/>
  <c r="C76" i="3"/>
  <c r="C62" i="3"/>
  <c r="C77" i="3"/>
  <c r="C102" i="3"/>
  <c r="C74" i="3"/>
  <c r="C58" i="3"/>
  <c r="C103" i="3"/>
  <c r="C75" i="3"/>
  <c r="C100" i="3"/>
  <c r="C72" i="3"/>
  <c r="C70" i="3"/>
  <c r="C95" i="3"/>
  <c r="C101" i="3"/>
  <c r="C73" i="3"/>
  <c r="C98" i="3"/>
  <c r="C68" i="3"/>
  <c r="C99" i="3"/>
  <c r="C71" i="3"/>
  <c r="C96" i="3"/>
  <c r="C66" i="3"/>
  <c r="C79" i="3"/>
  <c r="C97" i="3"/>
  <c r="C69" i="3"/>
  <c r="C92" i="3"/>
  <c r="C64" i="3"/>
  <c r="C94" i="3"/>
  <c r="C93" i="3"/>
  <c r="C67" i="3"/>
  <c r="C90" i="3"/>
  <c r="C56" i="3"/>
  <c r="C91" i="3"/>
  <c r="C65" i="3"/>
  <c r="C88" i="3"/>
  <c r="C60" i="3"/>
  <c r="I9" i="139"/>
  <c r="I9" i="150"/>
  <c r="I9" i="124"/>
  <c r="I9" i="147"/>
  <c r="I9" i="148"/>
  <c r="I9" i="122"/>
  <c r="I9" i="145"/>
  <c r="I9" i="146"/>
  <c r="I9" i="120"/>
  <c r="I9" i="143"/>
  <c r="I9" i="144"/>
  <c r="I9" i="118"/>
  <c r="I9" i="141"/>
  <c r="I9" i="142"/>
  <c r="I9" i="165"/>
  <c r="I9" i="137"/>
  <c r="I9" i="123"/>
  <c r="I9" i="138"/>
  <c r="I9" i="163"/>
  <c r="I9" i="135"/>
  <c r="I9" i="119"/>
  <c r="I9" i="164"/>
  <c r="I9" i="136"/>
  <c r="I9" i="161"/>
  <c r="I9" i="133"/>
  <c r="I9" i="131"/>
  <c r="I9" i="156"/>
  <c r="I9" i="162"/>
  <c r="I9" i="134"/>
  <c r="I9" i="159"/>
  <c r="I9" i="129"/>
  <c r="I9" i="160"/>
  <c r="I9" i="132"/>
  <c r="I9" i="157"/>
  <c r="I9" i="127"/>
  <c r="I9" i="140"/>
  <c r="I9" i="158"/>
  <c r="I9" i="130"/>
  <c r="I9" i="153"/>
  <c r="I9" i="125"/>
  <c r="I9" i="155"/>
  <c r="I9" i="154"/>
  <c r="I9" i="128"/>
  <c r="I9" i="151"/>
  <c r="I9" i="117"/>
  <c r="I9" i="152"/>
  <c r="I9" i="126"/>
  <c r="I9" i="149"/>
  <c r="I9" i="121"/>
  <c r="I9" i="116"/>
  <c r="I16" i="115"/>
  <c r="I17" i="115"/>
  <c r="I18" i="115"/>
  <c r="I19" i="115"/>
  <c r="I20" i="115"/>
  <c r="I21" i="115"/>
  <c r="I30" i="115"/>
  <c r="I31" i="115"/>
  <c r="I32" i="115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30" i="1"/>
  <c r="F1231" i="1"/>
  <c r="F1232" i="1"/>
  <c r="F1233" i="1"/>
  <c r="F1234" i="1"/>
  <c r="F5" i="1"/>
  <c r="B24" i="112"/>
  <c r="I36" i="115"/>
  <c r="I35" i="115"/>
  <c r="I34" i="115"/>
  <c r="I33" i="115"/>
  <c r="I13" i="115"/>
  <c r="I14" i="115"/>
  <c r="I15" i="115"/>
  <c r="I37" i="115"/>
  <c r="I38" i="115"/>
  <c r="I12" i="115"/>
  <c r="B51" i="114"/>
  <c r="G51" i="114"/>
  <c r="I51" i="114"/>
  <c r="G52" i="114"/>
  <c r="I52" i="114"/>
  <c r="G53" i="114"/>
  <c r="I53" i="114"/>
  <c r="G54" i="114"/>
  <c r="I54" i="114"/>
  <c r="G55" i="114"/>
  <c r="I55" i="114"/>
  <c r="G56" i="114"/>
  <c r="I56" i="114"/>
  <c r="G57" i="114"/>
  <c r="I57" i="114"/>
  <c r="G58" i="114"/>
  <c r="I58" i="114"/>
  <c r="G59" i="114"/>
  <c r="I59" i="114"/>
  <c r="G60" i="114"/>
  <c r="I60" i="114"/>
  <c r="G61" i="114"/>
  <c r="I61" i="114"/>
  <c r="G62" i="114"/>
  <c r="I62" i="114"/>
  <c r="G63" i="114"/>
  <c r="I63" i="114"/>
  <c r="G64" i="114"/>
  <c r="I64" i="114"/>
  <c r="G65" i="114"/>
  <c r="I65" i="114"/>
  <c r="G66" i="114"/>
  <c r="I66" i="114"/>
  <c r="G67" i="114"/>
  <c r="I67" i="114"/>
  <c r="G68" i="114"/>
  <c r="I68" i="114"/>
  <c r="G69" i="114"/>
  <c r="I69" i="114"/>
  <c r="G70" i="114"/>
  <c r="I70" i="114"/>
  <c r="G71" i="114"/>
  <c r="I71" i="114"/>
  <c r="G72" i="114"/>
  <c r="I72" i="114"/>
  <c r="G73" i="114"/>
  <c r="I73" i="114"/>
  <c r="G74" i="114"/>
  <c r="I74" i="114"/>
  <c r="G75" i="114"/>
  <c r="I75" i="114"/>
  <c r="G76" i="114"/>
  <c r="I76" i="114"/>
  <c r="G77" i="114"/>
  <c r="I77" i="114"/>
  <c r="G78" i="114"/>
  <c r="I78" i="114"/>
  <c r="G79" i="114"/>
  <c r="I79" i="114"/>
  <c r="G80" i="114"/>
  <c r="I80" i="114"/>
  <c r="G81" i="114"/>
  <c r="I81" i="114"/>
  <c r="G82" i="114"/>
  <c r="I82" i="114"/>
  <c r="G83" i="114"/>
  <c r="I83" i="114"/>
  <c r="G84" i="114"/>
  <c r="I84" i="114"/>
  <c r="G85" i="114"/>
  <c r="I85" i="114"/>
  <c r="G86" i="114"/>
  <c r="I86" i="114"/>
  <c r="G87" i="114"/>
  <c r="I87" i="114"/>
  <c r="G88" i="114"/>
  <c r="I88" i="114"/>
  <c r="G89" i="114"/>
  <c r="I89" i="114"/>
  <c r="G90" i="114"/>
  <c r="I90" i="114"/>
  <c r="G91" i="114"/>
  <c r="I91" i="114"/>
  <c r="G92" i="114"/>
  <c r="I92" i="114"/>
  <c r="G93" i="114"/>
  <c r="I93" i="114"/>
  <c r="G94" i="114"/>
  <c r="I94" i="114"/>
  <c r="G95" i="114"/>
  <c r="I95" i="114"/>
  <c r="G96" i="114"/>
  <c r="I96" i="114"/>
  <c r="G97" i="114"/>
  <c r="I97" i="114"/>
  <c r="G98" i="114"/>
  <c r="I98" i="114"/>
  <c r="G99" i="114"/>
  <c r="I99" i="114"/>
  <c r="G100" i="114"/>
  <c r="I100" i="114"/>
  <c r="G101" i="114"/>
  <c r="I101" i="114"/>
  <c r="G102" i="114"/>
  <c r="I102" i="114"/>
  <c r="G103" i="114"/>
  <c r="I103" i="114"/>
  <c r="G104" i="114"/>
  <c r="I104" i="114"/>
  <c r="G105" i="114"/>
  <c r="I105" i="114"/>
  <c r="G106" i="114"/>
  <c r="I106" i="114"/>
  <c r="G107" i="114"/>
  <c r="I107" i="114"/>
  <c r="G108" i="114"/>
  <c r="I108" i="114"/>
  <c r="G109" i="114"/>
  <c r="I109" i="114"/>
  <c r="G110" i="114"/>
  <c r="I110" i="114"/>
  <c r="G111" i="114"/>
  <c r="I111" i="114"/>
  <c r="G112" i="114"/>
  <c r="I112" i="114"/>
  <c r="G113" i="114"/>
  <c r="I113" i="114"/>
  <c r="G114" i="114"/>
  <c r="I114" i="114"/>
  <c r="G115" i="114"/>
  <c r="I115" i="114"/>
  <c r="G116" i="114"/>
  <c r="I116" i="114"/>
  <c r="G117" i="114"/>
  <c r="I117" i="114"/>
  <c r="G118" i="114"/>
  <c r="I118" i="114"/>
  <c r="G119" i="114"/>
  <c r="I119" i="114"/>
  <c r="G120" i="114"/>
  <c r="I120" i="114"/>
  <c r="G121" i="114"/>
  <c r="I121" i="114"/>
  <c r="G122" i="114"/>
  <c r="I122" i="114"/>
  <c r="G123" i="114"/>
  <c r="I123" i="114"/>
  <c r="G124" i="114"/>
  <c r="I124" i="114"/>
  <c r="G125" i="114"/>
  <c r="I125" i="114"/>
  <c r="G126" i="114"/>
  <c r="I126" i="114"/>
  <c r="G127" i="114"/>
  <c r="I127" i="114"/>
  <c r="G128" i="114"/>
  <c r="I128" i="114"/>
  <c r="G129" i="114"/>
  <c r="I129" i="114"/>
  <c r="G130" i="114"/>
  <c r="I130" i="114"/>
  <c r="G131" i="114"/>
  <c r="I131" i="114"/>
  <c r="G132" i="114"/>
  <c r="I132" i="114"/>
  <c r="G133" i="114"/>
  <c r="I133" i="114"/>
  <c r="G134" i="114"/>
  <c r="I134" i="114"/>
  <c r="G135" i="114"/>
  <c r="I135" i="114"/>
  <c r="G136" i="114"/>
  <c r="I136" i="114"/>
  <c r="G137" i="114"/>
  <c r="I137" i="114"/>
  <c r="G138" i="114"/>
  <c r="I138" i="114"/>
  <c r="G139" i="114"/>
  <c r="I139" i="114"/>
  <c r="G140" i="114"/>
  <c r="I140" i="114"/>
  <c r="G141" i="114"/>
  <c r="I141" i="114"/>
  <c r="G142" i="114"/>
  <c r="I142" i="114"/>
  <c r="G143" i="114"/>
  <c r="I143" i="114"/>
  <c r="G144" i="114"/>
  <c r="I144" i="114"/>
  <c r="G145" i="114"/>
  <c r="I145" i="114"/>
  <c r="G146" i="114"/>
  <c r="I146" i="114"/>
  <c r="G147" i="114"/>
  <c r="I147" i="114"/>
  <c r="G148" i="114"/>
  <c r="I148" i="114"/>
  <c r="G149" i="114"/>
  <c r="I149" i="114"/>
  <c r="G150" i="114"/>
  <c r="I150" i="114"/>
  <c r="G151" i="114"/>
  <c r="I151" i="114"/>
  <c r="G152" i="114"/>
  <c r="I152" i="114"/>
  <c r="G153" i="114"/>
  <c r="I153" i="114"/>
  <c r="G154" i="114"/>
  <c r="I154" i="114"/>
  <c r="G155" i="114"/>
  <c r="I155" i="114"/>
  <c r="G156" i="114"/>
  <c r="I156" i="114"/>
  <c r="G157" i="114"/>
  <c r="I157" i="114"/>
  <c r="G158" i="114"/>
  <c r="I158" i="114"/>
  <c r="G159" i="114"/>
  <c r="I159" i="114"/>
  <c r="G160" i="114"/>
  <c r="I160" i="114"/>
  <c r="G161" i="114"/>
  <c r="I161" i="114"/>
  <c r="G162" i="114"/>
  <c r="I162" i="114"/>
  <c r="G163" i="114"/>
  <c r="I163" i="114"/>
  <c r="G164" i="114"/>
  <c r="I164" i="114"/>
  <c r="G165" i="114"/>
  <c r="I165" i="114"/>
  <c r="G166" i="114"/>
  <c r="I166" i="114"/>
  <c r="G167" i="114"/>
  <c r="I167" i="114"/>
  <c r="G168" i="114"/>
  <c r="I168" i="114"/>
  <c r="G169" i="114"/>
  <c r="I169" i="114"/>
  <c r="G170" i="114"/>
  <c r="I170" i="114"/>
  <c r="G171" i="114"/>
  <c r="I171" i="114"/>
  <c r="G172" i="114"/>
  <c r="I172" i="114"/>
  <c r="G173" i="114"/>
  <c r="I173" i="114"/>
  <c r="G174" i="114"/>
  <c r="I174" i="114"/>
  <c r="G175" i="114"/>
  <c r="I175" i="114"/>
  <c r="G176" i="114"/>
  <c r="I176" i="114"/>
  <c r="G177" i="114"/>
  <c r="I177" i="114"/>
  <c r="G178" i="114"/>
  <c r="I178" i="114"/>
  <c r="G179" i="114"/>
  <c r="I179" i="114"/>
  <c r="G180" i="114"/>
  <c r="I180" i="114"/>
  <c r="G181" i="114"/>
  <c r="I181" i="114"/>
  <c r="G182" i="114"/>
  <c r="I182" i="114"/>
  <c r="G183" i="114"/>
  <c r="I183" i="114"/>
  <c r="G184" i="114"/>
  <c r="I184" i="114"/>
  <c r="G185" i="114"/>
  <c r="I185" i="114"/>
  <c r="G186" i="114"/>
  <c r="I186" i="114"/>
  <c r="G187" i="114"/>
  <c r="I187" i="114"/>
  <c r="G188" i="114"/>
  <c r="I188" i="114"/>
  <c r="G189" i="114"/>
  <c r="I189" i="114"/>
  <c r="G190" i="114"/>
  <c r="I190" i="114"/>
  <c r="G191" i="114"/>
  <c r="I191" i="114"/>
  <c r="G192" i="114"/>
  <c r="I192" i="114"/>
  <c r="G193" i="114"/>
  <c r="I193" i="114"/>
  <c r="G194" i="114"/>
  <c r="I194" i="114"/>
  <c r="G195" i="114"/>
  <c r="I195" i="114"/>
  <c r="G196" i="114"/>
  <c r="I196" i="114"/>
  <c r="G197" i="114"/>
  <c r="I197" i="114"/>
  <c r="G198" i="114"/>
  <c r="I198" i="114"/>
  <c r="G199" i="114"/>
  <c r="I199" i="114"/>
  <c r="G200" i="114"/>
  <c r="I200" i="114"/>
  <c r="G201" i="114"/>
  <c r="I201" i="114"/>
  <c r="G202" i="114"/>
  <c r="I202" i="114"/>
  <c r="G203" i="114"/>
  <c r="I203" i="114"/>
  <c r="G204" i="114"/>
  <c r="I204" i="114"/>
  <c r="G205" i="114"/>
  <c r="I205" i="114"/>
  <c r="G206" i="114"/>
  <c r="I206" i="114"/>
  <c r="G207" i="114"/>
  <c r="I207" i="114"/>
  <c r="G208" i="114"/>
  <c r="I208" i="114"/>
  <c r="G209" i="114"/>
  <c r="I209" i="114"/>
  <c r="G210" i="114"/>
  <c r="I210" i="114"/>
  <c r="G211" i="114"/>
  <c r="I211" i="114"/>
  <c r="G212" i="114"/>
  <c r="I212" i="114"/>
  <c r="G213" i="114"/>
  <c r="I213" i="114"/>
  <c r="G214" i="114"/>
  <c r="I214" i="114"/>
  <c r="G215" i="114"/>
  <c r="I215" i="114"/>
  <c r="G216" i="114"/>
  <c r="I216" i="114"/>
  <c r="G217" i="114"/>
  <c r="I217" i="114"/>
  <c r="G218" i="114"/>
  <c r="I218" i="114"/>
  <c r="G219" i="114"/>
  <c r="I219" i="114"/>
  <c r="G220" i="114"/>
  <c r="I220" i="114"/>
  <c r="G221" i="114"/>
  <c r="I221" i="114"/>
  <c r="G222" i="114"/>
  <c r="I222" i="114"/>
  <c r="G223" i="114"/>
  <c r="I223" i="114"/>
  <c r="G224" i="114"/>
  <c r="I224" i="114"/>
  <c r="G225" i="114"/>
  <c r="I225" i="114"/>
  <c r="G226" i="114"/>
  <c r="I226" i="114"/>
  <c r="G227" i="114"/>
  <c r="I227" i="114"/>
  <c r="G228" i="114"/>
  <c r="I228" i="114"/>
  <c r="G229" i="114"/>
  <c r="I229" i="114"/>
  <c r="G230" i="114"/>
  <c r="I230" i="114"/>
  <c r="G231" i="114"/>
  <c r="I231" i="114"/>
  <c r="G232" i="114"/>
  <c r="I232" i="114"/>
  <c r="G233" i="114"/>
  <c r="I233" i="114"/>
  <c r="G234" i="114"/>
  <c r="I234" i="114"/>
  <c r="G235" i="114"/>
  <c r="I235" i="114"/>
  <c r="G236" i="114"/>
  <c r="I236" i="114"/>
  <c r="G237" i="114"/>
  <c r="I237" i="114"/>
  <c r="G238" i="114"/>
  <c r="I238" i="114"/>
  <c r="G239" i="114"/>
  <c r="I239" i="114"/>
  <c r="G240" i="114"/>
  <c r="I240" i="114"/>
  <c r="G241" i="114"/>
  <c r="I241" i="114"/>
  <c r="G242" i="114"/>
  <c r="I242" i="114"/>
  <c r="G243" i="114"/>
  <c r="I243" i="114"/>
  <c r="G244" i="114"/>
  <c r="I244" i="114"/>
  <c r="G245" i="114"/>
  <c r="I245" i="114"/>
  <c r="G246" i="114"/>
  <c r="I246" i="114"/>
  <c r="G247" i="114"/>
  <c r="I247" i="114"/>
  <c r="G248" i="114"/>
  <c r="I248" i="114"/>
  <c r="G249" i="114"/>
  <c r="I249" i="114"/>
  <c r="G250" i="114"/>
  <c r="I250" i="114"/>
  <c r="B251" i="114"/>
  <c r="C251" i="114"/>
  <c r="D251" i="114"/>
  <c r="E251" i="114"/>
  <c r="F251" i="114"/>
  <c r="G251" i="114"/>
  <c r="H251" i="114"/>
  <c r="I251" i="114"/>
  <c r="J251" i="114"/>
  <c r="K251" i="114"/>
  <c r="L251" i="114"/>
  <c r="A52" i="114"/>
  <c r="A53" i="114"/>
  <c r="A54" i="114"/>
  <c r="A55" i="114"/>
  <c r="A56" i="114"/>
  <c r="A57" i="114"/>
  <c r="A58" i="114"/>
  <c r="A59" i="114"/>
  <c r="A60" i="114"/>
  <c r="A61" i="114"/>
  <c r="A62" i="114"/>
  <c r="A63" i="114"/>
  <c r="A64" i="114"/>
  <c r="A65" i="114"/>
  <c r="A66" i="114"/>
  <c r="A67" i="114"/>
  <c r="A68" i="114"/>
  <c r="A69" i="114"/>
  <c r="A70" i="114"/>
  <c r="A71" i="114"/>
  <c r="A72" i="114"/>
  <c r="A73" i="114"/>
  <c r="A74" i="114"/>
  <c r="A75" i="114"/>
  <c r="A76" i="114"/>
  <c r="A77" i="114"/>
  <c r="A78" i="114"/>
  <c r="A79" i="114"/>
  <c r="A80" i="114"/>
  <c r="A81" i="114"/>
  <c r="A82" i="114"/>
  <c r="A83" i="114"/>
  <c r="A84" i="114"/>
  <c r="A85" i="114"/>
  <c r="A86" i="114"/>
  <c r="A87" i="114"/>
  <c r="A88" i="114"/>
  <c r="A89" i="114"/>
  <c r="A90" i="114"/>
  <c r="A91" i="114"/>
  <c r="A92" i="114"/>
  <c r="A93" i="114"/>
  <c r="A94" i="114"/>
  <c r="A95" i="114"/>
  <c r="A96" i="114"/>
  <c r="A97" i="114"/>
  <c r="A98" i="114"/>
  <c r="A99" i="114"/>
  <c r="A100" i="114"/>
  <c r="A101" i="114"/>
  <c r="A102" i="114"/>
  <c r="A103" i="114"/>
  <c r="A104" i="114"/>
  <c r="A105" i="114"/>
  <c r="A106" i="114"/>
  <c r="A107" i="114"/>
  <c r="A108" i="114"/>
  <c r="A109" i="114"/>
  <c r="A110" i="114"/>
  <c r="A111" i="114"/>
  <c r="A112" i="114"/>
  <c r="A113" i="114"/>
  <c r="A114" i="114"/>
  <c r="A115" i="114"/>
  <c r="A116" i="114"/>
  <c r="A117" i="114"/>
  <c r="A118" i="114"/>
  <c r="A119" i="114"/>
  <c r="A120" i="114"/>
  <c r="A121" i="114"/>
  <c r="A122" i="114"/>
  <c r="A123" i="114"/>
  <c r="A124" i="114"/>
  <c r="A125" i="114"/>
  <c r="A126" i="114"/>
  <c r="A127" i="114"/>
  <c r="A128" i="114"/>
  <c r="A129" i="114"/>
  <c r="A130" i="114"/>
  <c r="A131" i="114"/>
  <c r="A132" i="114"/>
  <c r="A133" i="114"/>
  <c r="A134" i="114"/>
  <c r="A135" i="114"/>
  <c r="A136" i="114"/>
  <c r="A137" i="114"/>
  <c r="A138" i="114"/>
  <c r="A139" i="114"/>
  <c r="A140" i="114"/>
  <c r="A141" i="114"/>
  <c r="A142" i="114"/>
  <c r="A143" i="114"/>
  <c r="A144" i="114"/>
  <c r="A145" i="114"/>
  <c r="A146" i="114"/>
  <c r="A147" i="114"/>
  <c r="A148" i="114"/>
  <c r="A149" i="114"/>
  <c r="A150" i="114"/>
  <c r="A151" i="114"/>
  <c r="A152" i="114"/>
  <c r="A153" i="114"/>
  <c r="A154" i="114"/>
  <c r="A155" i="114"/>
  <c r="A156" i="114"/>
  <c r="A157" i="114"/>
  <c r="A158" i="114"/>
  <c r="A159" i="114"/>
  <c r="A160" i="114"/>
  <c r="A161" i="114"/>
  <c r="A162" i="114"/>
  <c r="A163" i="114"/>
  <c r="A164" i="114"/>
  <c r="A165" i="114"/>
  <c r="A166" i="114"/>
  <c r="A167" i="114"/>
  <c r="A168" i="114"/>
  <c r="A169" i="114"/>
  <c r="A170" i="114"/>
  <c r="A171" i="114"/>
  <c r="A172" i="114"/>
  <c r="A173" i="114"/>
  <c r="A174" i="114"/>
  <c r="A175" i="114"/>
  <c r="A176" i="114"/>
  <c r="A177" i="114"/>
  <c r="A178" i="114"/>
  <c r="A179" i="114"/>
  <c r="A180" i="114"/>
  <c r="A181" i="114"/>
  <c r="A182" i="114"/>
  <c r="A183" i="114"/>
  <c r="A184" i="114"/>
  <c r="A185" i="114"/>
  <c r="A186" i="114"/>
  <c r="A187" i="114"/>
  <c r="A188" i="114"/>
  <c r="A189" i="114"/>
  <c r="A190" i="114"/>
  <c r="A191" i="114"/>
  <c r="A192" i="114"/>
  <c r="A193" i="114"/>
  <c r="A194" i="114"/>
  <c r="A195" i="114"/>
  <c r="A196" i="114"/>
  <c r="A197" i="114"/>
  <c r="A198" i="114"/>
  <c r="A199" i="114"/>
  <c r="A200" i="114"/>
  <c r="A201" i="114"/>
  <c r="A202" i="114"/>
  <c r="A203" i="114"/>
  <c r="A204" i="114"/>
  <c r="A205" i="114"/>
  <c r="A206" i="114"/>
  <c r="A207" i="114"/>
  <c r="A208" i="114"/>
  <c r="A209" i="114"/>
  <c r="A210" i="114"/>
  <c r="A211" i="114"/>
  <c r="A212" i="114"/>
  <c r="A213" i="114"/>
  <c r="A214" i="114"/>
  <c r="A215" i="114"/>
  <c r="A216" i="114"/>
  <c r="A217" i="114"/>
  <c r="A218" i="114"/>
  <c r="A219" i="114"/>
  <c r="A220" i="114"/>
  <c r="A221" i="114"/>
  <c r="A222" i="114"/>
  <c r="A223" i="114"/>
  <c r="A224" i="114"/>
  <c r="A225" i="114"/>
  <c r="A226" i="114"/>
  <c r="A227" i="114"/>
  <c r="A228" i="114"/>
  <c r="A229" i="114"/>
  <c r="A230" i="114"/>
  <c r="A231" i="114"/>
  <c r="A232" i="114"/>
  <c r="A233" i="114"/>
  <c r="A234" i="114"/>
  <c r="A235" i="114"/>
  <c r="A236" i="114"/>
  <c r="A237" i="114"/>
  <c r="A238" i="114"/>
  <c r="A239" i="114"/>
  <c r="A240" i="114"/>
  <c r="A241" i="114"/>
  <c r="A242" i="114"/>
  <c r="A243" i="114"/>
  <c r="A244" i="114"/>
  <c r="A245" i="114"/>
  <c r="A246" i="114"/>
  <c r="A247" i="114"/>
  <c r="A248" i="114"/>
  <c r="A249" i="114"/>
  <c r="A250" i="114"/>
  <c r="A251" i="114"/>
  <c r="A51" i="114"/>
  <c r="G2" i="114"/>
  <c r="I2" i="114"/>
  <c r="G3" i="114"/>
  <c r="I3" i="114"/>
  <c r="G4" i="114"/>
  <c r="I4" i="114"/>
  <c r="G5" i="114"/>
  <c r="I5" i="114"/>
  <c r="G6" i="114"/>
  <c r="I6" i="114"/>
  <c r="G7" i="114"/>
  <c r="I7" i="114"/>
  <c r="G8" i="114"/>
  <c r="I8" i="114"/>
  <c r="G9" i="114"/>
  <c r="I9" i="114"/>
  <c r="G10" i="114"/>
  <c r="I10" i="114"/>
  <c r="G11" i="114"/>
  <c r="I11" i="114"/>
  <c r="G12" i="114"/>
  <c r="I12" i="114"/>
  <c r="G13" i="114"/>
  <c r="I13" i="114"/>
  <c r="G14" i="114"/>
  <c r="I14" i="114"/>
  <c r="G15" i="114"/>
  <c r="I15" i="114"/>
  <c r="G16" i="114"/>
  <c r="I16" i="114"/>
  <c r="G17" i="114"/>
  <c r="I17" i="114"/>
  <c r="G18" i="114"/>
  <c r="I18" i="114"/>
  <c r="G19" i="114"/>
  <c r="I19" i="114"/>
  <c r="G20" i="114"/>
  <c r="I20" i="114"/>
  <c r="G21" i="114"/>
  <c r="I21" i="114"/>
  <c r="G22" i="114"/>
  <c r="I22" i="114"/>
  <c r="G23" i="114"/>
  <c r="I23" i="114"/>
  <c r="G24" i="114"/>
  <c r="I24" i="114"/>
  <c r="G25" i="114"/>
  <c r="I25" i="114"/>
  <c r="G26" i="114"/>
  <c r="I26" i="114"/>
  <c r="G27" i="114"/>
  <c r="I27" i="114"/>
  <c r="G28" i="114"/>
  <c r="I28" i="114"/>
  <c r="G29" i="114"/>
  <c r="I29" i="114"/>
  <c r="G30" i="114"/>
  <c r="I30" i="114"/>
  <c r="G31" i="114"/>
  <c r="I31" i="114"/>
  <c r="G32" i="114"/>
  <c r="I32" i="114"/>
  <c r="G33" i="114"/>
  <c r="I33" i="114"/>
  <c r="G34" i="114"/>
  <c r="I34" i="114"/>
  <c r="G35" i="114"/>
  <c r="I35" i="114"/>
  <c r="G36" i="114"/>
  <c r="I36" i="114"/>
  <c r="G37" i="114"/>
  <c r="I37" i="114"/>
  <c r="G38" i="114"/>
  <c r="I38" i="114"/>
  <c r="G39" i="114"/>
  <c r="I39" i="114"/>
  <c r="G40" i="114"/>
  <c r="I40" i="114"/>
  <c r="G41" i="114"/>
  <c r="I41" i="114"/>
  <c r="G42" i="114"/>
  <c r="I42" i="114"/>
  <c r="G43" i="114"/>
  <c r="I43" i="114"/>
  <c r="G44" i="114"/>
  <c r="I44" i="114"/>
  <c r="G45" i="114"/>
  <c r="I45" i="114"/>
  <c r="G46" i="114"/>
  <c r="I46" i="114"/>
  <c r="G47" i="114"/>
  <c r="I47" i="114"/>
  <c r="G48" i="114"/>
  <c r="I48" i="114"/>
  <c r="G49" i="114"/>
  <c r="I49" i="114"/>
  <c r="G50" i="114"/>
  <c r="I50" i="114"/>
  <c r="A3" i="114"/>
  <c r="A4" i="114"/>
  <c r="A5" i="114"/>
  <c r="A6" i="114"/>
  <c r="A7" i="114"/>
  <c r="A8" i="114"/>
  <c r="A9" i="114"/>
  <c r="A10" i="114"/>
  <c r="A11" i="114"/>
  <c r="A12" i="114"/>
  <c r="A13" i="114"/>
  <c r="A14" i="114"/>
  <c r="A15" i="114"/>
  <c r="A16" i="114"/>
  <c r="A17" i="114"/>
  <c r="A18" i="114"/>
  <c r="A19" i="114"/>
  <c r="A20" i="114"/>
  <c r="A21" i="114"/>
  <c r="A22" i="114"/>
  <c r="A23" i="114"/>
  <c r="A24" i="114"/>
  <c r="A25" i="114"/>
  <c r="A26" i="114"/>
  <c r="A27" i="114"/>
  <c r="A28" i="114"/>
  <c r="A29" i="114"/>
  <c r="A30" i="114"/>
  <c r="A31" i="114"/>
  <c r="A32" i="114"/>
  <c r="A33" i="114"/>
  <c r="A34" i="114"/>
  <c r="A35" i="114"/>
  <c r="A36" i="114"/>
  <c r="A37" i="114"/>
  <c r="A38" i="114"/>
  <c r="A39" i="114"/>
  <c r="A40" i="114"/>
  <c r="A41" i="114"/>
  <c r="A42" i="114"/>
  <c r="A43" i="114"/>
  <c r="A44" i="114"/>
  <c r="A45" i="114"/>
  <c r="A46" i="114"/>
  <c r="A47" i="114"/>
  <c r="A48" i="114"/>
  <c r="A49" i="114"/>
  <c r="A50" i="114"/>
  <c r="A2" i="114"/>
  <c r="M24" i="112"/>
  <c r="J27" i="112"/>
  <c r="I24" i="112"/>
  <c r="J24" i="112" s="1"/>
  <c r="I25" i="112"/>
  <c r="J25" i="112" s="1"/>
  <c r="I26" i="112"/>
  <c r="J26" i="112" s="1"/>
  <c r="I27" i="112"/>
  <c r="I23" i="112"/>
  <c r="J23" i="112" s="1"/>
  <c r="B5" i="59"/>
  <c r="B5" i="58"/>
  <c r="B5" i="57"/>
  <c r="B5" i="56"/>
  <c r="B5" i="55"/>
  <c r="B5" i="54"/>
  <c r="B5" i="53"/>
  <c r="B5" i="52"/>
  <c r="B5" i="51"/>
  <c r="B5" i="50"/>
  <c r="B5" i="49"/>
  <c r="B5" i="48"/>
  <c r="B5" i="47"/>
  <c r="B5" i="46"/>
  <c r="B5" i="45"/>
  <c r="B5" i="44"/>
  <c r="B5" i="43"/>
  <c r="B5" i="42"/>
  <c r="B5" i="41"/>
  <c r="B5" i="40"/>
  <c r="B5" i="39"/>
  <c r="B5" i="38"/>
  <c r="B5" i="37"/>
  <c r="B5" i="36"/>
  <c r="B5" i="35"/>
  <c r="B5" i="34"/>
  <c r="B5" i="33"/>
  <c r="B5" i="32"/>
  <c r="B5" i="31"/>
  <c r="B5" i="30"/>
  <c r="B5" i="29"/>
  <c r="B5" i="28"/>
  <c r="B5" i="27"/>
  <c r="B5" i="26"/>
  <c r="B5" i="25"/>
  <c r="B5" i="24"/>
  <c r="B5" i="23"/>
  <c r="B5" i="22"/>
  <c r="B5" i="21"/>
  <c r="B5" i="20"/>
  <c r="B5" i="19"/>
  <c r="B5" i="18"/>
  <c r="B5" i="17"/>
  <c r="B5" i="16"/>
  <c r="B5" i="15"/>
  <c r="B5" i="14"/>
  <c r="B5" i="13"/>
  <c r="B5" i="12"/>
  <c r="B5" i="11"/>
  <c r="E51" i="114"/>
  <c r="D51" i="114"/>
  <c r="E35" i="59"/>
  <c r="F35" i="59" s="1"/>
  <c r="E34" i="59"/>
  <c r="F34" i="59" s="1"/>
  <c r="E33" i="59"/>
  <c r="F33" i="59" s="1"/>
  <c r="E32" i="59"/>
  <c r="F32" i="59" s="1"/>
  <c r="E31" i="59"/>
  <c r="F31" i="59" s="1"/>
  <c r="E30" i="59"/>
  <c r="F30" i="59" s="1"/>
  <c r="E29" i="59"/>
  <c r="F29" i="59" s="1"/>
  <c r="E28" i="59"/>
  <c r="F28" i="59" s="1"/>
  <c r="E27" i="59"/>
  <c r="F27" i="59" s="1"/>
  <c r="E26" i="59"/>
  <c r="F26" i="59" s="1"/>
  <c r="E25" i="59"/>
  <c r="F25" i="59" s="1"/>
  <c r="E24" i="59"/>
  <c r="F24" i="59" s="1"/>
  <c r="E23" i="59"/>
  <c r="F23" i="59" s="1"/>
  <c r="E22" i="59"/>
  <c r="F22" i="59" s="1"/>
  <c r="E21" i="59"/>
  <c r="F21" i="59" s="1"/>
  <c r="E20" i="59"/>
  <c r="F20" i="59" s="1"/>
  <c r="E19" i="59"/>
  <c r="F19" i="59" s="1"/>
  <c r="E18" i="59"/>
  <c r="F18" i="59" s="1"/>
  <c r="E17" i="59"/>
  <c r="F17" i="59" s="1"/>
  <c r="E16" i="59"/>
  <c r="F16" i="59" s="1"/>
  <c r="E15" i="59"/>
  <c r="F15" i="59" s="1"/>
  <c r="E14" i="59"/>
  <c r="F14" i="59" s="1"/>
  <c r="E13" i="59"/>
  <c r="F13" i="59" s="1"/>
  <c r="E12" i="59"/>
  <c r="F12" i="59" s="1"/>
  <c r="E11" i="59"/>
  <c r="F11" i="59" s="1"/>
  <c r="E10" i="59"/>
  <c r="F10" i="59" s="1"/>
  <c r="E35" i="58"/>
  <c r="F35" i="58" s="1"/>
  <c r="E34" i="58"/>
  <c r="F34" i="58" s="1"/>
  <c r="E33" i="58"/>
  <c r="F33" i="58" s="1"/>
  <c r="E32" i="58"/>
  <c r="F32" i="58" s="1"/>
  <c r="E31" i="58"/>
  <c r="F31" i="58" s="1"/>
  <c r="E30" i="58"/>
  <c r="F30" i="58" s="1"/>
  <c r="E29" i="58"/>
  <c r="F29" i="58" s="1"/>
  <c r="E28" i="58"/>
  <c r="F28" i="58" s="1"/>
  <c r="E27" i="58"/>
  <c r="F27" i="58" s="1"/>
  <c r="E26" i="58"/>
  <c r="F26" i="58" s="1"/>
  <c r="E25" i="58"/>
  <c r="F25" i="58" s="1"/>
  <c r="E24" i="58"/>
  <c r="F24" i="58" s="1"/>
  <c r="E23" i="58"/>
  <c r="F23" i="58" s="1"/>
  <c r="E22" i="58"/>
  <c r="F22" i="58" s="1"/>
  <c r="E21" i="58"/>
  <c r="F21" i="58" s="1"/>
  <c r="E20" i="58"/>
  <c r="F20" i="58" s="1"/>
  <c r="E19" i="58"/>
  <c r="F19" i="58" s="1"/>
  <c r="E18" i="58"/>
  <c r="F18" i="58" s="1"/>
  <c r="E17" i="58"/>
  <c r="F17" i="58" s="1"/>
  <c r="E16" i="58"/>
  <c r="F16" i="58" s="1"/>
  <c r="E15" i="58"/>
  <c r="F15" i="58" s="1"/>
  <c r="E14" i="58"/>
  <c r="F14" i="58" s="1"/>
  <c r="E13" i="58"/>
  <c r="F13" i="58" s="1"/>
  <c r="E12" i="58"/>
  <c r="F12" i="58" s="1"/>
  <c r="E11" i="58"/>
  <c r="F11" i="58" s="1"/>
  <c r="E10" i="58"/>
  <c r="F10" i="58" s="1"/>
  <c r="E35" i="57"/>
  <c r="F35" i="57" s="1"/>
  <c r="E34" i="57"/>
  <c r="F34" i="57" s="1"/>
  <c r="E33" i="57"/>
  <c r="F33" i="57" s="1"/>
  <c r="E32" i="57"/>
  <c r="F32" i="57" s="1"/>
  <c r="E31" i="57"/>
  <c r="F31" i="57" s="1"/>
  <c r="E30" i="57"/>
  <c r="F30" i="57" s="1"/>
  <c r="E29" i="57"/>
  <c r="F29" i="57" s="1"/>
  <c r="E28" i="57"/>
  <c r="F28" i="57" s="1"/>
  <c r="E27" i="57"/>
  <c r="F27" i="57" s="1"/>
  <c r="E26" i="57"/>
  <c r="F26" i="57" s="1"/>
  <c r="E25" i="57"/>
  <c r="F25" i="57" s="1"/>
  <c r="E24" i="57"/>
  <c r="F24" i="57" s="1"/>
  <c r="E23" i="57"/>
  <c r="F23" i="57" s="1"/>
  <c r="E22" i="57"/>
  <c r="F22" i="57" s="1"/>
  <c r="E21" i="57"/>
  <c r="F21" i="57" s="1"/>
  <c r="E20" i="57"/>
  <c r="F20" i="57" s="1"/>
  <c r="E19" i="57"/>
  <c r="F19" i="57" s="1"/>
  <c r="E18" i="57"/>
  <c r="F18" i="57" s="1"/>
  <c r="E17" i="57"/>
  <c r="F17" i="57" s="1"/>
  <c r="E16" i="57"/>
  <c r="F16" i="57" s="1"/>
  <c r="E15" i="57"/>
  <c r="F15" i="57" s="1"/>
  <c r="E14" i="57"/>
  <c r="F14" i="57" s="1"/>
  <c r="E13" i="57"/>
  <c r="F13" i="57" s="1"/>
  <c r="E12" i="57"/>
  <c r="F12" i="57" s="1"/>
  <c r="E11" i="57"/>
  <c r="F11" i="57" s="1"/>
  <c r="E10" i="57"/>
  <c r="F10" i="57" s="1"/>
  <c r="E35" i="56"/>
  <c r="F35" i="56" s="1"/>
  <c r="E34" i="56"/>
  <c r="F34" i="56" s="1"/>
  <c r="E33" i="56"/>
  <c r="E32" i="56"/>
  <c r="F32" i="56" s="1"/>
  <c r="E31" i="56"/>
  <c r="F31" i="56" s="1"/>
  <c r="E30" i="56"/>
  <c r="F30" i="56" s="1"/>
  <c r="E29" i="56"/>
  <c r="F29" i="56" s="1"/>
  <c r="E28" i="56"/>
  <c r="F28" i="56" s="1"/>
  <c r="E27" i="56"/>
  <c r="F27" i="56" s="1"/>
  <c r="E26" i="56"/>
  <c r="F26" i="56" s="1"/>
  <c r="E25" i="56"/>
  <c r="F25" i="56" s="1"/>
  <c r="E24" i="56"/>
  <c r="F24" i="56" s="1"/>
  <c r="E23" i="56"/>
  <c r="F23" i="56" s="1"/>
  <c r="E22" i="56"/>
  <c r="F22" i="56" s="1"/>
  <c r="E21" i="56"/>
  <c r="F21" i="56" s="1"/>
  <c r="E20" i="56"/>
  <c r="F20" i="56" s="1"/>
  <c r="E19" i="56"/>
  <c r="F19" i="56" s="1"/>
  <c r="E18" i="56"/>
  <c r="F18" i="56" s="1"/>
  <c r="E17" i="56"/>
  <c r="F17" i="56" s="1"/>
  <c r="E16" i="56"/>
  <c r="F16" i="56" s="1"/>
  <c r="E15" i="56"/>
  <c r="F15" i="56" s="1"/>
  <c r="E14" i="56"/>
  <c r="F14" i="56" s="1"/>
  <c r="E13" i="56"/>
  <c r="F13" i="56" s="1"/>
  <c r="E12" i="56"/>
  <c r="F12" i="56" s="1"/>
  <c r="E11" i="56"/>
  <c r="F11" i="56" s="1"/>
  <c r="E10" i="56"/>
  <c r="F10" i="56" s="1"/>
  <c r="F33" i="56"/>
  <c r="E35" i="55"/>
  <c r="F35" i="55" s="1"/>
  <c r="E34" i="55"/>
  <c r="F34" i="55" s="1"/>
  <c r="E33" i="55"/>
  <c r="F33" i="55" s="1"/>
  <c r="E32" i="55"/>
  <c r="F32" i="55" s="1"/>
  <c r="E31" i="55"/>
  <c r="F31" i="55" s="1"/>
  <c r="E30" i="55"/>
  <c r="F30" i="55" s="1"/>
  <c r="E29" i="55"/>
  <c r="F29" i="55" s="1"/>
  <c r="E28" i="55"/>
  <c r="F28" i="55" s="1"/>
  <c r="E27" i="55"/>
  <c r="F27" i="55" s="1"/>
  <c r="E26" i="55"/>
  <c r="F26" i="55" s="1"/>
  <c r="E25" i="55"/>
  <c r="F25" i="55" s="1"/>
  <c r="E24" i="55"/>
  <c r="F24" i="55" s="1"/>
  <c r="E23" i="55"/>
  <c r="F23" i="55" s="1"/>
  <c r="E22" i="55"/>
  <c r="F22" i="55" s="1"/>
  <c r="E21" i="55"/>
  <c r="F21" i="55" s="1"/>
  <c r="E20" i="55"/>
  <c r="F20" i="55" s="1"/>
  <c r="E19" i="55"/>
  <c r="F19" i="55" s="1"/>
  <c r="E18" i="55"/>
  <c r="F18" i="55" s="1"/>
  <c r="E17" i="55"/>
  <c r="F17" i="55" s="1"/>
  <c r="E16" i="55"/>
  <c r="F16" i="55" s="1"/>
  <c r="E15" i="55"/>
  <c r="F15" i="55" s="1"/>
  <c r="E14" i="55"/>
  <c r="F14" i="55" s="1"/>
  <c r="E13" i="55"/>
  <c r="F13" i="55" s="1"/>
  <c r="E12" i="55"/>
  <c r="F12" i="55" s="1"/>
  <c r="E11" i="55"/>
  <c r="F11" i="55" s="1"/>
  <c r="E10" i="55"/>
  <c r="F10" i="55" s="1"/>
  <c r="E35" i="54"/>
  <c r="F35" i="54" s="1"/>
  <c r="E34" i="54"/>
  <c r="F34" i="54" s="1"/>
  <c r="E33" i="54"/>
  <c r="F33" i="54" s="1"/>
  <c r="E32" i="54"/>
  <c r="F32" i="54" s="1"/>
  <c r="E31" i="54"/>
  <c r="F31" i="54" s="1"/>
  <c r="E30" i="54"/>
  <c r="F30" i="54" s="1"/>
  <c r="E29" i="54"/>
  <c r="F29" i="54" s="1"/>
  <c r="E28" i="54"/>
  <c r="F28" i="54" s="1"/>
  <c r="E27" i="54"/>
  <c r="F27" i="54" s="1"/>
  <c r="E26" i="54"/>
  <c r="F26" i="54" s="1"/>
  <c r="E25" i="54"/>
  <c r="F25" i="54" s="1"/>
  <c r="E24" i="54"/>
  <c r="F24" i="54" s="1"/>
  <c r="E23" i="54"/>
  <c r="F23" i="54" s="1"/>
  <c r="E22" i="54"/>
  <c r="F22" i="54" s="1"/>
  <c r="E21" i="54"/>
  <c r="F21" i="54" s="1"/>
  <c r="E20" i="54"/>
  <c r="F20" i="54" s="1"/>
  <c r="E19" i="54"/>
  <c r="F19" i="54" s="1"/>
  <c r="E18" i="54"/>
  <c r="F18" i="54" s="1"/>
  <c r="E17" i="54"/>
  <c r="F17" i="54" s="1"/>
  <c r="E16" i="54"/>
  <c r="F16" i="54" s="1"/>
  <c r="E15" i="54"/>
  <c r="F15" i="54" s="1"/>
  <c r="E14" i="54"/>
  <c r="F14" i="54" s="1"/>
  <c r="E13" i="54"/>
  <c r="F13" i="54" s="1"/>
  <c r="E12" i="54"/>
  <c r="F12" i="54" s="1"/>
  <c r="E11" i="54"/>
  <c r="F11" i="54" s="1"/>
  <c r="E10" i="54"/>
  <c r="F10" i="54" s="1"/>
  <c r="E35" i="53"/>
  <c r="F35" i="53" s="1"/>
  <c r="E34" i="53"/>
  <c r="F34" i="53" s="1"/>
  <c r="E33" i="53"/>
  <c r="F33" i="53" s="1"/>
  <c r="E32" i="53"/>
  <c r="F32" i="53" s="1"/>
  <c r="E31" i="53"/>
  <c r="F31" i="53" s="1"/>
  <c r="E30" i="53"/>
  <c r="F30" i="53" s="1"/>
  <c r="E29" i="53"/>
  <c r="F29" i="53" s="1"/>
  <c r="E28" i="53"/>
  <c r="F28" i="53" s="1"/>
  <c r="E27" i="53"/>
  <c r="F27" i="53" s="1"/>
  <c r="E26" i="53"/>
  <c r="F26" i="53" s="1"/>
  <c r="E25" i="53"/>
  <c r="F25" i="53" s="1"/>
  <c r="E24" i="53"/>
  <c r="F24" i="53" s="1"/>
  <c r="E23" i="53"/>
  <c r="F23" i="53" s="1"/>
  <c r="E22" i="53"/>
  <c r="F22" i="53" s="1"/>
  <c r="E21" i="53"/>
  <c r="F21" i="53" s="1"/>
  <c r="E20" i="53"/>
  <c r="F20" i="53" s="1"/>
  <c r="E19" i="53"/>
  <c r="F19" i="53" s="1"/>
  <c r="E18" i="53"/>
  <c r="F18" i="53" s="1"/>
  <c r="E17" i="53"/>
  <c r="F17" i="53" s="1"/>
  <c r="E16" i="53"/>
  <c r="F16" i="53" s="1"/>
  <c r="E15" i="53"/>
  <c r="F15" i="53" s="1"/>
  <c r="E14" i="53"/>
  <c r="F14" i="53" s="1"/>
  <c r="E13" i="53"/>
  <c r="F13" i="53" s="1"/>
  <c r="E12" i="53"/>
  <c r="F12" i="53" s="1"/>
  <c r="E11" i="53"/>
  <c r="F11" i="53" s="1"/>
  <c r="E10" i="53"/>
  <c r="F10" i="53" s="1"/>
  <c r="E35" i="52"/>
  <c r="F35" i="52" s="1"/>
  <c r="E34" i="52"/>
  <c r="F34" i="52" s="1"/>
  <c r="E33" i="52"/>
  <c r="F33" i="52" s="1"/>
  <c r="E32" i="52"/>
  <c r="F32" i="52" s="1"/>
  <c r="E31" i="52"/>
  <c r="F31" i="52" s="1"/>
  <c r="E30" i="52"/>
  <c r="F30" i="52" s="1"/>
  <c r="E29" i="52"/>
  <c r="F29" i="52" s="1"/>
  <c r="E28" i="52"/>
  <c r="F28" i="52" s="1"/>
  <c r="E27" i="52"/>
  <c r="F27" i="52" s="1"/>
  <c r="E26" i="52"/>
  <c r="F26" i="52" s="1"/>
  <c r="E25" i="52"/>
  <c r="F25" i="52" s="1"/>
  <c r="E24" i="52"/>
  <c r="F24" i="52" s="1"/>
  <c r="E23" i="52"/>
  <c r="F23" i="52" s="1"/>
  <c r="E22" i="52"/>
  <c r="F22" i="52" s="1"/>
  <c r="E21" i="52"/>
  <c r="F21" i="52" s="1"/>
  <c r="E20" i="52"/>
  <c r="F20" i="52" s="1"/>
  <c r="E19" i="52"/>
  <c r="F19" i="52" s="1"/>
  <c r="E18" i="52"/>
  <c r="F18" i="52" s="1"/>
  <c r="E17" i="52"/>
  <c r="F17" i="52" s="1"/>
  <c r="E16" i="52"/>
  <c r="F16" i="52" s="1"/>
  <c r="E15" i="52"/>
  <c r="F15" i="52" s="1"/>
  <c r="E14" i="52"/>
  <c r="F14" i="52" s="1"/>
  <c r="E13" i="52"/>
  <c r="F13" i="52" s="1"/>
  <c r="E12" i="52"/>
  <c r="F12" i="52" s="1"/>
  <c r="E11" i="52"/>
  <c r="F11" i="52" s="1"/>
  <c r="E10" i="52"/>
  <c r="F10" i="52" s="1"/>
  <c r="E35" i="51"/>
  <c r="F35" i="51" s="1"/>
  <c r="E34" i="51"/>
  <c r="F34" i="51" s="1"/>
  <c r="E33" i="51"/>
  <c r="F33" i="51" s="1"/>
  <c r="E32" i="51"/>
  <c r="F32" i="51" s="1"/>
  <c r="E31" i="51"/>
  <c r="F31" i="51" s="1"/>
  <c r="E30" i="51"/>
  <c r="F30" i="51" s="1"/>
  <c r="E29" i="51"/>
  <c r="F29" i="51" s="1"/>
  <c r="E28" i="51"/>
  <c r="F28" i="51" s="1"/>
  <c r="E27" i="51"/>
  <c r="F27" i="51" s="1"/>
  <c r="E26" i="51"/>
  <c r="F26" i="51" s="1"/>
  <c r="E25" i="51"/>
  <c r="F25" i="51" s="1"/>
  <c r="E24" i="51"/>
  <c r="F24" i="51" s="1"/>
  <c r="E23" i="51"/>
  <c r="F23" i="51" s="1"/>
  <c r="E22" i="51"/>
  <c r="F22" i="51" s="1"/>
  <c r="E21" i="51"/>
  <c r="F21" i="51" s="1"/>
  <c r="E20" i="51"/>
  <c r="F20" i="51" s="1"/>
  <c r="E19" i="51"/>
  <c r="F19" i="51" s="1"/>
  <c r="E18" i="51"/>
  <c r="F18" i="51" s="1"/>
  <c r="E17" i="51"/>
  <c r="F17" i="51" s="1"/>
  <c r="E16" i="51"/>
  <c r="F16" i="51" s="1"/>
  <c r="E15" i="51"/>
  <c r="F15" i="51" s="1"/>
  <c r="E14" i="51"/>
  <c r="F14" i="51" s="1"/>
  <c r="E13" i="51"/>
  <c r="F13" i="51" s="1"/>
  <c r="E12" i="51"/>
  <c r="F12" i="51" s="1"/>
  <c r="E11" i="51"/>
  <c r="F11" i="51" s="1"/>
  <c r="E10" i="51"/>
  <c r="F10" i="51" s="1"/>
  <c r="E35" i="50"/>
  <c r="F35" i="50" s="1"/>
  <c r="E34" i="50"/>
  <c r="F34" i="50" s="1"/>
  <c r="E33" i="50"/>
  <c r="F33" i="50" s="1"/>
  <c r="E32" i="50"/>
  <c r="F32" i="50" s="1"/>
  <c r="E31" i="50"/>
  <c r="F31" i="50" s="1"/>
  <c r="E30" i="50"/>
  <c r="F30" i="50" s="1"/>
  <c r="E29" i="50"/>
  <c r="F29" i="50" s="1"/>
  <c r="E28" i="50"/>
  <c r="F28" i="50" s="1"/>
  <c r="E27" i="50"/>
  <c r="F27" i="50" s="1"/>
  <c r="E26" i="50"/>
  <c r="F26" i="50" s="1"/>
  <c r="E25" i="50"/>
  <c r="F25" i="50" s="1"/>
  <c r="E24" i="50"/>
  <c r="F24" i="50" s="1"/>
  <c r="E23" i="50"/>
  <c r="F23" i="50" s="1"/>
  <c r="E22" i="50"/>
  <c r="F22" i="50" s="1"/>
  <c r="E21" i="50"/>
  <c r="F21" i="50" s="1"/>
  <c r="E20" i="50"/>
  <c r="F20" i="50" s="1"/>
  <c r="E19" i="50"/>
  <c r="F19" i="50" s="1"/>
  <c r="E18" i="50"/>
  <c r="F18" i="50" s="1"/>
  <c r="E17" i="50"/>
  <c r="F17" i="50" s="1"/>
  <c r="E16" i="50"/>
  <c r="F16" i="50" s="1"/>
  <c r="E15" i="50"/>
  <c r="F15" i="50" s="1"/>
  <c r="E14" i="50"/>
  <c r="F14" i="50" s="1"/>
  <c r="E13" i="50"/>
  <c r="F13" i="50" s="1"/>
  <c r="E12" i="50"/>
  <c r="F12" i="50" s="1"/>
  <c r="E11" i="50"/>
  <c r="F11" i="50" s="1"/>
  <c r="E10" i="50"/>
  <c r="F10" i="50" s="1"/>
  <c r="E35" i="49"/>
  <c r="F35" i="49" s="1"/>
  <c r="E34" i="49"/>
  <c r="F34" i="49" s="1"/>
  <c r="E33" i="49"/>
  <c r="F33" i="49" s="1"/>
  <c r="E32" i="49"/>
  <c r="F32" i="49" s="1"/>
  <c r="E31" i="49"/>
  <c r="F31" i="49" s="1"/>
  <c r="E30" i="49"/>
  <c r="F30" i="49" s="1"/>
  <c r="E29" i="49"/>
  <c r="F29" i="49" s="1"/>
  <c r="E28" i="49"/>
  <c r="F28" i="49" s="1"/>
  <c r="E27" i="49"/>
  <c r="F27" i="49" s="1"/>
  <c r="E26" i="49"/>
  <c r="F26" i="49" s="1"/>
  <c r="E25" i="49"/>
  <c r="F25" i="49" s="1"/>
  <c r="E24" i="49"/>
  <c r="F24" i="49" s="1"/>
  <c r="E23" i="49"/>
  <c r="F23" i="49" s="1"/>
  <c r="E22" i="49"/>
  <c r="F22" i="49" s="1"/>
  <c r="E21" i="49"/>
  <c r="F21" i="49" s="1"/>
  <c r="E20" i="49"/>
  <c r="F20" i="49" s="1"/>
  <c r="E19" i="49"/>
  <c r="F19" i="49" s="1"/>
  <c r="E18" i="49"/>
  <c r="F18" i="49" s="1"/>
  <c r="E17" i="49"/>
  <c r="F17" i="49" s="1"/>
  <c r="E16" i="49"/>
  <c r="F16" i="49" s="1"/>
  <c r="E15" i="49"/>
  <c r="F15" i="49" s="1"/>
  <c r="E14" i="49"/>
  <c r="F14" i="49" s="1"/>
  <c r="E13" i="49"/>
  <c r="F13" i="49" s="1"/>
  <c r="E12" i="49"/>
  <c r="F12" i="49" s="1"/>
  <c r="E11" i="49"/>
  <c r="F11" i="49" s="1"/>
  <c r="E10" i="49"/>
  <c r="F10" i="49" s="1"/>
  <c r="E35" i="48"/>
  <c r="F35" i="48" s="1"/>
  <c r="E34" i="48"/>
  <c r="F34" i="48" s="1"/>
  <c r="E33" i="48"/>
  <c r="F33" i="48" s="1"/>
  <c r="E32" i="48"/>
  <c r="F32" i="48" s="1"/>
  <c r="E31" i="48"/>
  <c r="F31" i="48" s="1"/>
  <c r="E30" i="48"/>
  <c r="F30" i="48" s="1"/>
  <c r="E29" i="48"/>
  <c r="F29" i="48" s="1"/>
  <c r="E28" i="48"/>
  <c r="F28" i="48" s="1"/>
  <c r="E27" i="48"/>
  <c r="F27" i="48" s="1"/>
  <c r="E26" i="48"/>
  <c r="F26" i="48" s="1"/>
  <c r="E25" i="48"/>
  <c r="F25" i="48" s="1"/>
  <c r="E24" i="48"/>
  <c r="F24" i="48" s="1"/>
  <c r="E23" i="48"/>
  <c r="F23" i="48" s="1"/>
  <c r="E22" i="48"/>
  <c r="F22" i="48" s="1"/>
  <c r="E21" i="48"/>
  <c r="F21" i="48" s="1"/>
  <c r="E20" i="48"/>
  <c r="F20" i="48" s="1"/>
  <c r="E19" i="48"/>
  <c r="F19" i="48" s="1"/>
  <c r="E18" i="48"/>
  <c r="F18" i="48" s="1"/>
  <c r="E17" i="48"/>
  <c r="F17" i="48" s="1"/>
  <c r="E16" i="48"/>
  <c r="F16" i="48" s="1"/>
  <c r="E15" i="48"/>
  <c r="F15" i="48" s="1"/>
  <c r="E14" i="48"/>
  <c r="F14" i="48" s="1"/>
  <c r="E13" i="48"/>
  <c r="F13" i="48" s="1"/>
  <c r="E12" i="48"/>
  <c r="F12" i="48" s="1"/>
  <c r="E11" i="48"/>
  <c r="F11" i="48" s="1"/>
  <c r="E10" i="48"/>
  <c r="F10" i="48" s="1"/>
  <c r="E35" i="47"/>
  <c r="F35" i="47" s="1"/>
  <c r="E34" i="47"/>
  <c r="F34" i="47" s="1"/>
  <c r="E33" i="47"/>
  <c r="F33" i="47" s="1"/>
  <c r="E32" i="47"/>
  <c r="F32" i="47" s="1"/>
  <c r="E31" i="47"/>
  <c r="F31" i="47" s="1"/>
  <c r="E30" i="47"/>
  <c r="F30" i="47" s="1"/>
  <c r="E29" i="47"/>
  <c r="F29" i="47" s="1"/>
  <c r="E28" i="47"/>
  <c r="F28" i="47" s="1"/>
  <c r="E27" i="47"/>
  <c r="F27" i="47" s="1"/>
  <c r="E26" i="47"/>
  <c r="F26" i="47" s="1"/>
  <c r="E25" i="47"/>
  <c r="F25" i="47" s="1"/>
  <c r="E24" i="47"/>
  <c r="F24" i="47" s="1"/>
  <c r="E23" i="47"/>
  <c r="F23" i="47" s="1"/>
  <c r="E22" i="47"/>
  <c r="F22" i="47" s="1"/>
  <c r="E21" i="47"/>
  <c r="F21" i="47" s="1"/>
  <c r="E20" i="47"/>
  <c r="F20" i="47" s="1"/>
  <c r="E19" i="47"/>
  <c r="F19" i="47" s="1"/>
  <c r="E18" i="47"/>
  <c r="F18" i="47" s="1"/>
  <c r="E17" i="47"/>
  <c r="F17" i="47" s="1"/>
  <c r="E16" i="47"/>
  <c r="F16" i="47" s="1"/>
  <c r="E15" i="47"/>
  <c r="F15" i="47" s="1"/>
  <c r="E14" i="47"/>
  <c r="F14" i="47" s="1"/>
  <c r="E13" i="47"/>
  <c r="F13" i="47" s="1"/>
  <c r="E12" i="47"/>
  <c r="F12" i="47" s="1"/>
  <c r="E11" i="47"/>
  <c r="F11" i="47" s="1"/>
  <c r="E10" i="47"/>
  <c r="F10" i="47" s="1"/>
  <c r="E35" i="46"/>
  <c r="F35" i="46" s="1"/>
  <c r="E34" i="46"/>
  <c r="F34" i="46" s="1"/>
  <c r="E33" i="46"/>
  <c r="F33" i="46" s="1"/>
  <c r="E32" i="46"/>
  <c r="F32" i="46" s="1"/>
  <c r="E31" i="46"/>
  <c r="F31" i="46" s="1"/>
  <c r="E30" i="46"/>
  <c r="F30" i="46" s="1"/>
  <c r="E29" i="46"/>
  <c r="F29" i="46" s="1"/>
  <c r="E28" i="46"/>
  <c r="F28" i="46" s="1"/>
  <c r="E27" i="46"/>
  <c r="F27" i="46" s="1"/>
  <c r="E26" i="46"/>
  <c r="F26" i="46" s="1"/>
  <c r="E25" i="46"/>
  <c r="F25" i="46" s="1"/>
  <c r="E24" i="46"/>
  <c r="F24" i="46" s="1"/>
  <c r="E23" i="46"/>
  <c r="F23" i="46" s="1"/>
  <c r="E22" i="46"/>
  <c r="F22" i="46" s="1"/>
  <c r="E21" i="46"/>
  <c r="F21" i="46" s="1"/>
  <c r="E20" i="46"/>
  <c r="F20" i="46" s="1"/>
  <c r="E19" i="46"/>
  <c r="F19" i="46" s="1"/>
  <c r="E18" i="46"/>
  <c r="F18" i="46" s="1"/>
  <c r="E17" i="46"/>
  <c r="F17" i="46" s="1"/>
  <c r="E16" i="46"/>
  <c r="F16" i="46" s="1"/>
  <c r="E15" i="46"/>
  <c r="F15" i="46" s="1"/>
  <c r="E14" i="46"/>
  <c r="F14" i="46" s="1"/>
  <c r="E13" i="46"/>
  <c r="F13" i="46" s="1"/>
  <c r="E12" i="46"/>
  <c r="F12" i="46" s="1"/>
  <c r="E11" i="46"/>
  <c r="F11" i="46" s="1"/>
  <c r="E10" i="46"/>
  <c r="F10" i="46" s="1"/>
  <c r="E35" i="45"/>
  <c r="F35" i="45" s="1"/>
  <c r="E34" i="45"/>
  <c r="F34" i="45" s="1"/>
  <c r="E33" i="45"/>
  <c r="F33" i="45" s="1"/>
  <c r="E32" i="45"/>
  <c r="F32" i="45" s="1"/>
  <c r="E31" i="45"/>
  <c r="F31" i="45" s="1"/>
  <c r="E30" i="45"/>
  <c r="F30" i="45" s="1"/>
  <c r="E29" i="45"/>
  <c r="F29" i="45" s="1"/>
  <c r="E28" i="45"/>
  <c r="F28" i="45" s="1"/>
  <c r="E27" i="45"/>
  <c r="F27" i="45" s="1"/>
  <c r="E26" i="45"/>
  <c r="F26" i="45" s="1"/>
  <c r="E25" i="45"/>
  <c r="F25" i="45" s="1"/>
  <c r="E24" i="45"/>
  <c r="F24" i="45" s="1"/>
  <c r="E23" i="45"/>
  <c r="F23" i="45" s="1"/>
  <c r="E22" i="45"/>
  <c r="F22" i="45" s="1"/>
  <c r="E21" i="45"/>
  <c r="F21" i="45" s="1"/>
  <c r="E20" i="45"/>
  <c r="F20" i="45" s="1"/>
  <c r="E19" i="45"/>
  <c r="F19" i="45" s="1"/>
  <c r="E18" i="45"/>
  <c r="F18" i="45" s="1"/>
  <c r="E17" i="45"/>
  <c r="F17" i="45" s="1"/>
  <c r="E16" i="45"/>
  <c r="F16" i="45" s="1"/>
  <c r="E15" i="45"/>
  <c r="F15" i="45" s="1"/>
  <c r="E14" i="45"/>
  <c r="F14" i="45" s="1"/>
  <c r="E13" i="45"/>
  <c r="F13" i="45" s="1"/>
  <c r="E12" i="45"/>
  <c r="F12" i="45" s="1"/>
  <c r="E11" i="45"/>
  <c r="F11" i="45" s="1"/>
  <c r="E10" i="45"/>
  <c r="F10" i="45" s="1"/>
  <c r="E35" i="44"/>
  <c r="F35" i="44" s="1"/>
  <c r="E34" i="44"/>
  <c r="F34" i="44" s="1"/>
  <c r="E33" i="44"/>
  <c r="F33" i="44" s="1"/>
  <c r="E32" i="44"/>
  <c r="F32" i="44" s="1"/>
  <c r="E31" i="44"/>
  <c r="F31" i="44" s="1"/>
  <c r="E30" i="44"/>
  <c r="F30" i="44" s="1"/>
  <c r="E29" i="44"/>
  <c r="F29" i="44" s="1"/>
  <c r="E28" i="44"/>
  <c r="F28" i="44" s="1"/>
  <c r="E27" i="44"/>
  <c r="F27" i="44" s="1"/>
  <c r="E26" i="44"/>
  <c r="F26" i="44" s="1"/>
  <c r="E25" i="44"/>
  <c r="F25" i="44" s="1"/>
  <c r="E24" i="44"/>
  <c r="F24" i="44" s="1"/>
  <c r="E23" i="44"/>
  <c r="F23" i="44" s="1"/>
  <c r="E22" i="44"/>
  <c r="F22" i="44" s="1"/>
  <c r="E21" i="44"/>
  <c r="F21" i="44" s="1"/>
  <c r="E20" i="44"/>
  <c r="F20" i="44" s="1"/>
  <c r="E19" i="44"/>
  <c r="F19" i="44" s="1"/>
  <c r="E18" i="44"/>
  <c r="F18" i="44" s="1"/>
  <c r="E17" i="44"/>
  <c r="F17" i="44" s="1"/>
  <c r="E16" i="44"/>
  <c r="F16" i="44" s="1"/>
  <c r="E15" i="44"/>
  <c r="F15" i="44" s="1"/>
  <c r="E14" i="44"/>
  <c r="F14" i="44" s="1"/>
  <c r="E13" i="44"/>
  <c r="F13" i="44" s="1"/>
  <c r="E12" i="44"/>
  <c r="F12" i="44" s="1"/>
  <c r="E11" i="44"/>
  <c r="F11" i="44" s="1"/>
  <c r="E10" i="44"/>
  <c r="F10" i="44" s="1"/>
  <c r="E35" i="43"/>
  <c r="F35" i="43" s="1"/>
  <c r="E34" i="43"/>
  <c r="F34" i="43" s="1"/>
  <c r="E33" i="43"/>
  <c r="F33" i="43" s="1"/>
  <c r="E32" i="43"/>
  <c r="F32" i="43" s="1"/>
  <c r="E31" i="43"/>
  <c r="F31" i="43" s="1"/>
  <c r="E30" i="43"/>
  <c r="F30" i="43" s="1"/>
  <c r="E29" i="43"/>
  <c r="F29" i="43" s="1"/>
  <c r="E28" i="43"/>
  <c r="F28" i="43" s="1"/>
  <c r="E27" i="43"/>
  <c r="F27" i="43" s="1"/>
  <c r="E26" i="43"/>
  <c r="F26" i="43" s="1"/>
  <c r="E25" i="43"/>
  <c r="F25" i="43" s="1"/>
  <c r="E24" i="43"/>
  <c r="F24" i="43" s="1"/>
  <c r="E23" i="43"/>
  <c r="F23" i="43" s="1"/>
  <c r="E22" i="43"/>
  <c r="F22" i="43" s="1"/>
  <c r="E21" i="43"/>
  <c r="F21" i="43" s="1"/>
  <c r="E20" i="43"/>
  <c r="F20" i="43" s="1"/>
  <c r="E19" i="43"/>
  <c r="F19" i="43" s="1"/>
  <c r="E18" i="43"/>
  <c r="F18" i="43" s="1"/>
  <c r="E17" i="43"/>
  <c r="F17" i="43" s="1"/>
  <c r="E16" i="43"/>
  <c r="F16" i="43" s="1"/>
  <c r="E15" i="43"/>
  <c r="F15" i="43" s="1"/>
  <c r="E14" i="43"/>
  <c r="F14" i="43" s="1"/>
  <c r="E13" i="43"/>
  <c r="F13" i="43" s="1"/>
  <c r="E12" i="43"/>
  <c r="F12" i="43" s="1"/>
  <c r="E11" i="43"/>
  <c r="F11" i="43" s="1"/>
  <c r="E10" i="43"/>
  <c r="F10" i="43" s="1"/>
  <c r="E35" i="42"/>
  <c r="F35" i="42" s="1"/>
  <c r="E34" i="42"/>
  <c r="F34" i="42" s="1"/>
  <c r="E33" i="42"/>
  <c r="F33" i="42" s="1"/>
  <c r="E32" i="42"/>
  <c r="F32" i="42" s="1"/>
  <c r="E31" i="42"/>
  <c r="F31" i="42" s="1"/>
  <c r="E30" i="42"/>
  <c r="F30" i="42" s="1"/>
  <c r="E29" i="42"/>
  <c r="F29" i="42" s="1"/>
  <c r="E28" i="42"/>
  <c r="F28" i="42" s="1"/>
  <c r="E27" i="42"/>
  <c r="F27" i="42" s="1"/>
  <c r="E26" i="42"/>
  <c r="F26" i="42" s="1"/>
  <c r="E25" i="42"/>
  <c r="F25" i="42" s="1"/>
  <c r="E24" i="42"/>
  <c r="F24" i="42" s="1"/>
  <c r="E23" i="42"/>
  <c r="F23" i="42" s="1"/>
  <c r="E22" i="42"/>
  <c r="F22" i="42" s="1"/>
  <c r="E21" i="42"/>
  <c r="F21" i="42" s="1"/>
  <c r="E20" i="42"/>
  <c r="F20" i="42" s="1"/>
  <c r="E19" i="42"/>
  <c r="F19" i="42" s="1"/>
  <c r="E18" i="42"/>
  <c r="F18" i="42" s="1"/>
  <c r="E17" i="42"/>
  <c r="F17" i="42" s="1"/>
  <c r="E16" i="42"/>
  <c r="F16" i="42" s="1"/>
  <c r="E15" i="42"/>
  <c r="F15" i="42" s="1"/>
  <c r="E14" i="42"/>
  <c r="F14" i="42" s="1"/>
  <c r="E13" i="42"/>
  <c r="F13" i="42" s="1"/>
  <c r="E12" i="42"/>
  <c r="F12" i="42" s="1"/>
  <c r="E11" i="42"/>
  <c r="F11" i="42" s="1"/>
  <c r="E10" i="42"/>
  <c r="F10" i="42" s="1"/>
  <c r="E35" i="41"/>
  <c r="F35" i="41" s="1"/>
  <c r="E34" i="41"/>
  <c r="F34" i="41" s="1"/>
  <c r="E33" i="41"/>
  <c r="F33" i="41" s="1"/>
  <c r="E32" i="41"/>
  <c r="F32" i="41" s="1"/>
  <c r="E31" i="41"/>
  <c r="F31" i="41" s="1"/>
  <c r="E30" i="41"/>
  <c r="F30" i="41" s="1"/>
  <c r="E29" i="41"/>
  <c r="F29" i="41" s="1"/>
  <c r="E28" i="41"/>
  <c r="F28" i="41" s="1"/>
  <c r="E27" i="41"/>
  <c r="F27" i="41" s="1"/>
  <c r="E26" i="41"/>
  <c r="F26" i="41" s="1"/>
  <c r="E25" i="41"/>
  <c r="F25" i="41" s="1"/>
  <c r="E24" i="41"/>
  <c r="F24" i="41" s="1"/>
  <c r="E23" i="41"/>
  <c r="F23" i="41" s="1"/>
  <c r="E22" i="41"/>
  <c r="F22" i="41" s="1"/>
  <c r="E21" i="41"/>
  <c r="F21" i="41" s="1"/>
  <c r="E20" i="41"/>
  <c r="F20" i="41" s="1"/>
  <c r="E19" i="41"/>
  <c r="F19" i="41" s="1"/>
  <c r="E18" i="41"/>
  <c r="F18" i="41" s="1"/>
  <c r="E17" i="41"/>
  <c r="F17" i="41" s="1"/>
  <c r="E16" i="41"/>
  <c r="F16" i="41" s="1"/>
  <c r="E15" i="41"/>
  <c r="F15" i="41" s="1"/>
  <c r="E14" i="41"/>
  <c r="F14" i="41" s="1"/>
  <c r="E13" i="41"/>
  <c r="F13" i="41" s="1"/>
  <c r="E12" i="41"/>
  <c r="F12" i="41" s="1"/>
  <c r="E11" i="41"/>
  <c r="F11" i="41" s="1"/>
  <c r="E10" i="41"/>
  <c r="F10" i="41" s="1"/>
  <c r="E35" i="40"/>
  <c r="F35" i="40" s="1"/>
  <c r="E34" i="40"/>
  <c r="F34" i="40" s="1"/>
  <c r="E33" i="40"/>
  <c r="F33" i="40" s="1"/>
  <c r="E32" i="40"/>
  <c r="F32" i="40" s="1"/>
  <c r="E31" i="40"/>
  <c r="F31" i="40" s="1"/>
  <c r="E30" i="40"/>
  <c r="F30" i="40" s="1"/>
  <c r="E29" i="40"/>
  <c r="F29" i="40" s="1"/>
  <c r="E28" i="40"/>
  <c r="F28" i="40" s="1"/>
  <c r="E27" i="40"/>
  <c r="F27" i="40" s="1"/>
  <c r="E26" i="40"/>
  <c r="F26" i="40" s="1"/>
  <c r="E25" i="40"/>
  <c r="F25" i="40" s="1"/>
  <c r="E24" i="40"/>
  <c r="F24" i="40" s="1"/>
  <c r="E23" i="40"/>
  <c r="F23" i="40" s="1"/>
  <c r="E22" i="40"/>
  <c r="F22" i="40" s="1"/>
  <c r="E21" i="40"/>
  <c r="F21" i="40" s="1"/>
  <c r="E20" i="40"/>
  <c r="F20" i="40" s="1"/>
  <c r="E19" i="40"/>
  <c r="F19" i="40" s="1"/>
  <c r="E18" i="40"/>
  <c r="F18" i="40" s="1"/>
  <c r="E17" i="40"/>
  <c r="F17" i="40" s="1"/>
  <c r="E16" i="40"/>
  <c r="F16" i="40" s="1"/>
  <c r="E15" i="40"/>
  <c r="F15" i="40" s="1"/>
  <c r="E14" i="40"/>
  <c r="F14" i="40" s="1"/>
  <c r="E13" i="40"/>
  <c r="F13" i="40" s="1"/>
  <c r="E12" i="40"/>
  <c r="F12" i="40" s="1"/>
  <c r="E11" i="40"/>
  <c r="F11" i="40" s="1"/>
  <c r="E10" i="40"/>
  <c r="F10" i="40" s="1"/>
  <c r="E35" i="39"/>
  <c r="F35" i="39" s="1"/>
  <c r="E34" i="39"/>
  <c r="F34" i="39" s="1"/>
  <c r="E33" i="39"/>
  <c r="F33" i="39" s="1"/>
  <c r="E32" i="39"/>
  <c r="F32" i="39" s="1"/>
  <c r="E31" i="39"/>
  <c r="F31" i="39" s="1"/>
  <c r="E30" i="39"/>
  <c r="F30" i="39" s="1"/>
  <c r="E29" i="39"/>
  <c r="F29" i="39" s="1"/>
  <c r="E28" i="39"/>
  <c r="F28" i="39" s="1"/>
  <c r="E27" i="39"/>
  <c r="F27" i="39" s="1"/>
  <c r="E26" i="39"/>
  <c r="F26" i="39" s="1"/>
  <c r="E25" i="39"/>
  <c r="F25" i="39" s="1"/>
  <c r="E24" i="39"/>
  <c r="F24" i="39" s="1"/>
  <c r="E23" i="39"/>
  <c r="F23" i="39" s="1"/>
  <c r="E22" i="39"/>
  <c r="F22" i="39" s="1"/>
  <c r="E21" i="39"/>
  <c r="F21" i="39" s="1"/>
  <c r="E20" i="39"/>
  <c r="F20" i="39" s="1"/>
  <c r="E19" i="39"/>
  <c r="F19" i="39" s="1"/>
  <c r="E18" i="39"/>
  <c r="F18" i="39" s="1"/>
  <c r="E17" i="39"/>
  <c r="F17" i="39" s="1"/>
  <c r="E16" i="39"/>
  <c r="F16" i="39" s="1"/>
  <c r="E15" i="39"/>
  <c r="F15" i="39" s="1"/>
  <c r="E14" i="39"/>
  <c r="F14" i="39" s="1"/>
  <c r="E13" i="39"/>
  <c r="F13" i="39" s="1"/>
  <c r="E12" i="39"/>
  <c r="F12" i="39" s="1"/>
  <c r="E11" i="39"/>
  <c r="F11" i="39" s="1"/>
  <c r="E10" i="39"/>
  <c r="F10" i="39" s="1"/>
  <c r="E35" i="38"/>
  <c r="F35" i="38" s="1"/>
  <c r="E34" i="38"/>
  <c r="F34" i="38" s="1"/>
  <c r="E33" i="38"/>
  <c r="F33" i="38" s="1"/>
  <c r="E32" i="38"/>
  <c r="F32" i="38" s="1"/>
  <c r="E31" i="38"/>
  <c r="F31" i="38" s="1"/>
  <c r="E30" i="38"/>
  <c r="F30" i="38" s="1"/>
  <c r="E29" i="38"/>
  <c r="F29" i="38" s="1"/>
  <c r="E28" i="38"/>
  <c r="F28" i="38" s="1"/>
  <c r="E27" i="38"/>
  <c r="F27" i="38" s="1"/>
  <c r="E26" i="38"/>
  <c r="F26" i="38" s="1"/>
  <c r="E25" i="38"/>
  <c r="F25" i="38" s="1"/>
  <c r="E24" i="38"/>
  <c r="F24" i="38" s="1"/>
  <c r="E23" i="38"/>
  <c r="F23" i="38" s="1"/>
  <c r="E22" i="38"/>
  <c r="F22" i="38" s="1"/>
  <c r="E21" i="38"/>
  <c r="F21" i="38" s="1"/>
  <c r="E20" i="38"/>
  <c r="F20" i="38" s="1"/>
  <c r="E19" i="38"/>
  <c r="F19" i="38" s="1"/>
  <c r="E18" i="38"/>
  <c r="F18" i="38" s="1"/>
  <c r="E17" i="38"/>
  <c r="F17" i="38" s="1"/>
  <c r="E16" i="38"/>
  <c r="F16" i="38" s="1"/>
  <c r="E15" i="38"/>
  <c r="F15" i="38" s="1"/>
  <c r="E14" i="38"/>
  <c r="F14" i="38" s="1"/>
  <c r="E13" i="38"/>
  <c r="F13" i="38" s="1"/>
  <c r="E12" i="38"/>
  <c r="F12" i="38" s="1"/>
  <c r="E11" i="38"/>
  <c r="F11" i="38" s="1"/>
  <c r="E10" i="38"/>
  <c r="F10" i="38" s="1"/>
  <c r="E35" i="37"/>
  <c r="F35" i="37" s="1"/>
  <c r="E34" i="37"/>
  <c r="F34" i="37" s="1"/>
  <c r="E33" i="37"/>
  <c r="F33" i="37" s="1"/>
  <c r="E32" i="37"/>
  <c r="F32" i="37" s="1"/>
  <c r="E31" i="37"/>
  <c r="F31" i="37" s="1"/>
  <c r="E30" i="37"/>
  <c r="F30" i="37" s="1"/>
  <c r="E29" i="37"/>
  <c r="F29" i="37" s="1"/>
  <c r="E28" i="37"/>
  <c r="F28" i="37" s="1"/>
  <c r="E27" i="37"/>
  <c r="F27" i="37" s="1"/>
  <c r="E26" i="37"/>
  <c r="F26" i="37" s="1"/>
  <c r="E25" i="37"/>
  <c r="F25" i="37" s="1"/>
  <c r="E24" i="37"/>
  <c r="F24" i="37" s="1"/>
  <c r="E23" i="37"/>
  <c r="F23" i="37" s="1"/>
  <c r="E22" i="37"/>
  <c r="F22" i="37" s="1"/>
  <c r="E21" i="37"/>
  <c r="F21" i="37" s="1"/>
  <c r="E20" i="37"/>
  <c r="F20" i="37" s="1"/>
  <c r="E19" i="37"/>
  <c r="F19" i="37" s="1"/>
  <c r="E18" i="37"/>
  <c r="F18" i="37" s="1"/>
  <c r="E17" i="37"/>
  <c r="F17" i="37" s="1"/>
  <c r="E16" i="37"/>
  <c r="F16" i="37" s="1"/>
  <c r="E15" i="37"/>
  <c r="F15" i="37" s="1"/>
  <c r="E14" i="37"/>
  <c r="F14" i="37" s="1"/>
  <c r="E13" i="37"/>
  <c r="F13" i="37" s="1"/>
  <c r="E12" i="37"/>
  <c r="F12" i="37" s="1"/>
  <c r="E11" i="37"/>
  <c r="F11" i="37" s="1"/>
  <c r="E10" i="37"/>
  <c r="F10" i="37" s="1"/>
  <c r="E35" i="36"/>
  <c r="F35" i="36" s="1"/>
  <c r="E34" i="36"/>
  <c r="F34" i="36" s="1"/>
  <c r="E33" i="36"/>
  <c r="F33" i="36" s="1"/>
  <c r="E32" i="36"/>
  <c r="F32" i="36" s="1"/>
  <c r="E31" i="36"/>
  <c r="F31" i="36" s="1"/>
  <c r="E30" i="36"/>
  <c r="F30" i="36" s="1"/>
  <c r="E29" i="36"/>
  <c r="F29" i="36" s="1"/>
  <c r="E28" i="36"/>
  <c r="F28" i="36" s="1"/>
  <c r="E27" i="36"/>
  <c r="F27" i="36" s="1"/>
  <c r="E26" i="36"/>
  <c r="F26" i="36" s="1"/>
  <c r="E25" i="36"/>
  <c r="F25" i="36" s="1"/>
  <c r="E24" i="36"/>
  <c r="F24" i="36" s="1"/>
  <c r="E23" i="36"/>
  <c r="F23" i="36" s="1"/>
  <c r="E22" i="36"/>
  <c r="F22" i="36" s="1"/>
  <c r="E21" i="36"/>
  <c r="F21" i="36" s="1"/>
  <c r="E20" i="36"/>
  <c r="F20" i="36" s="1"/>
  <c r="E19" i="36"/>
  <c r="F19" i="36" s="1"/>
  <c r="E18" i="36"/>
  <c r="F18" i="36" s="1"/>
  <c r="E17" i="36"/>
  <c r="F17" i="36" s="1"/>
  <c r="E16" i="36"/>
  <c r="F16" i="36" s="1"/>
  <c r="E15" i="36"/>
  <c r="F15" i="36" s="1"/>
  <c r="E14" i="36"/>
  <c r="F14" i="36" s="1"/>
  <c r="E13" i="36"/>
  <c r="F13" i="36" s="1"/>
  <c r="E12" i="36"/>
  <c r="F12" i="36" s="1"/>
  <c r="E11" i="36"/>
  <c r="F11" i="36" s="1"/>
  <c r="E10" i="36"/>
  <c r="F10" i="36" s="1"/>
  <c r="E35" i="35"/>
  <c r="F35" i="35" s="1"/>
  <c r="E34" i="35"/>
  <c r="F34" i="35" s="1"/>
  <c r="E33" i="35"/>
  <c r="F33" i="35" s="1"/>
  <c r="E32" i="35"/>
  <c r="F32" i="35" s="1"/>
  <c r="E31" i="35"/>
  <c r="F31" i="35" s="1"/>
  <c r="E30" i="35"/>
  <c r="F30" i="35" s="1"/>
  <c r="E29" i="35"/>
  <c r="F29" i="35" s="1"/>
  <c r="E28" i="35"/>
  <c r="F28" i="35" s="1"/>
  <c r="E27" i="35"/>
  <c r="F27" i="35" s="1"/>
  <c r="E26" i="35"/>
  <c r="F26" i="35" s="1"/>
  <c r="E25" i="35"/>
  <c r="F25" i="35" s="1"/>
  <c r="E24" i="35"/>
  <c r="F24" i="35" s="1"/>
  <c r="E23" i="35"/>
  <c r="F23" i="35" s="1"/>
  <c r="E22" i="35"/>
  <c r="F22" i="35" s="1"/>
  <c r="E21" i="35"/>
  <c r="F21" i="35" s="1"/>
  <c r="E20" i="35"/>
  <c r="F20" i="35" s="1"/>
  <c r="E19" i="35"/>
  <c r="F19" i="35" s="1"/>
  <c r="E18" i="35"/>
  <c r="F18" i="35" s="1"/>
  <c r="E17" i="35"/>
  <c r="F17" i="35" s="1"/>
  <c r="E16" i="35"/>
  <c r="F16" i="35" s="1"/>
  <c r="E15" i="35"/>
  <c r="F15" i="35" s="1"/>
  <c r="E14" i="35"/>
  <c r="F14" i="35" s="1"/>
  <c r="E13" i="35"/>
  <c r="F13" i="35" s="1"/>
  <c r="E12" i="35"/>
  <c r="F12" i="35" s="1"/>
  <c r="E11" i="35"/>
  <c r="F11" i="35" s="1"/>
  <c r="E10" i="35"/>
  <c r="F10" i="35" s="1"/>
  <c r="E35" i="34"/>
  <c r="F35" i="34" s="1"/>
  <c r="E34" i="34"/>
  <c r="F34" i="34" s="1"/>
  <c r="E33" i="34"/>
  <c r="F33" i="34" s="1"/>
  <c r="E32" i="34"/>
  <c r="F32" i="34" s="1"/>
  <c r="E31" i="34"/>
  <c r="F31" i="34" s="1"/>
  <c r="E30" i="34"/>
  <c r="F30" i="34" s="1"/>
  <c r="E29" i="34"/>
  <c r="F29" i="34" s="1"/>
  <c r="E28" i="34"/>
  <c r="F28" i="34" s="1"/>
  <c r="E27" i="34"/>
  <c r="F27" i="34" s="1"/>
  <c r="E26" i="34"/>
  <c r="F26" i="34" s="1"/>
  <c r="E25" i="34"/>
  <c r="F25" i="34" s="1"/>
  <c r="E24" i="34"/>
  <c r="F24" i="34" s="1"/>
  <c r="E23" i="34"/>
  <c r="F23" i="34" s="1"/>
  <c r="E22" i="34"/>
  <c r="F22" i="34" s="1"/>
  <c r="E21" i="34"/>
  <c r="F21" i="34" s="1"/>
  <c r="E20" i="34"/>
  <c r="F20" i="34" s="1"/>
  <c r="E19" i="34"/>
  <c r="F19" i="34" s="1"/>
  <c r="E18" i="34"/>
  <c r="F18" i="34" s="1"/>
  <c r="E17" i="34"/>
  <c r="F17" i="34" s="1"/>
  <c r="E16" i="34"/>
  <c r="F16" i="34" s="1"/>
  <c r="E15" i="34"/>
  <c r="F15" i="34" s="1"/>
  <c r="E14" i="34"/>
  <c r="F14" i="34" s="1"/>
  <c r="E13" i="34"/>
  <c r="F13" i="34" s="1"/>
  <c r="E12" i="34"/>
  <c r="F12" i="34" s="1"/>
  <c r="E11" i="34"/>
  <c r="F11" i="34" s="1"/>
  <c r="E10" i="34"/>
  <c r="F10" i="34" s="1"/>
  <c r="E35" i="33"/>
  <c r="F35" i="33" s="1"/>
  <c r="E34" i="33"/>
  <c r="F34" i="33" s="1"/>
  <c r="E33" i="33"/>
  <c r="F33" i="33" s="1"/>
  <c r="E32" i="33"/>
  <c r="F32" i="33" s="1"/>
  <c r="E31" i="33"/>
  <c r="F31" i="33" s="1"/>
  <c r="E30" i="33"/>
  <c r="F30" i="33" s="1"/>
  <c r="E29" i="33"/>
  <c r="F29" i="33" s="1"/>
  <c r="E28" i="33"/>
  <c r="F28" i="33" s="1"/>
  <c r="E27" i="33"/>
  <c r="F27" i="33" s="1"/>
  <c r="E26" i="33"/>
  <c r="F26" i="33" s="1"/>
  <c r="E25" i="33"/>
  <c r="F25" i="33" s="1"/>
  <c r="E24" i="33"/>
  <c r="F24" i="33" s="1"/>
  <c r="E23" i="33"/>
  <c r="F23" i="33" s="1"/>
  <c r="E22" i="33"/>
  <c r="F22" i="33" s="1"/>
  <c r="E21" i="33"/>
  <c r="F21" i="33" s="1"/>
  <c r="E20" i="33"/>
  <c r="F20" i="33" s="1"/>
  <c r="E19" i="33"/>
  <c r="F19" i="33" s="1"/>
  <c r="E18" i="33"/>
  <c r="F18" i="33" s="1"/>
  <c r="E17" i="33"/>
  <c r="F17" i="33" s="1"/>
  <c r="E16" i="33"/>
  <c r="F16" i="33" s="1"/>
  <c r="E15" i="33"/>
  <c r="F15" i="33" s="1"/>
  <c r="E14" i="33"/>
  <c r="F14" i="33" s="1"/>
  <c r="E13" i="33"/>
  <c r="F13" i="33" s="1"/>
  <c r="E12" i="33"/>
  <c r="F12" i="33" s="1"/>
  <c r="E11" i="33"/>
  <c r="F11" i="33" s="1"/>
  <c r="E10" i="33"/>
  <c r="F10" i="33" s="1"/>
  <c r="E35" i="32"/>
  <c r="F35" i="32" s="1"/>
  <c r="E34" i="32"/>
  <c r="F34" i="32" s="1"/>
  <c r="E33" i="32"/>
  <c r="F33" i="32" s="1"/>
  <c r="E32" i="32"/>
  <c r="F32" i="32" s="1"/>
  <c r="E31" i="32"/>
  <c r="F31" i="32" s="1"/>
  <c r="E30" i="32"/>
  <c r="F30" i="32" s="1"/>
  <c r="E29" i="32"/>
  <c r="F29" i="32" s="1"/>
  <c r="E28" i="32"/>
  <c r="F28" i="32" s="1"/>
  <c r="E27" i="32"/>
  <c r="F27" i="32" s="1"/>
  <c r="E26" i="32"/>
  <c r="F26" i="32" s="1"/>
  <c r="E25" i="32"/>
  <c r="F25" i="32" s="1"/>
  <c r="E24" i="32"/>
  <c r="F24" i="32" s="1"/>
  <c r="E23" i="32"/>
  <c r="F23" i="32" s="1"/>
  <c r="E22" i="32"/>
  <c r="F22" i="32" s="1"/>
  <c r="E21" i="32"/>
  <c r="F21" i="32" s="1"/>
  <c r="E20" i="32"/>
  <c r="F20" i="32" s="1"/>
  <c r="E19" i="32"/>
  <c r="F19" i="32" s="1"/>
  <c r="E18" i="32"/>
  <c r="F18" i="32" s="1"/>
  <c r="E17" i="32"/>
  <c r="F17" i="32" s="1"/>
  <c r="E16" i="32"/>
  <c r="F16" i="32" s="1"/>
  <c r="E15" i="32"/>
  <c r="F15" i="32" s="1"/>
  <c r="E14" i="32"/>
  <c r="F14" i="32" s="1"/>
  <c r="E13" i="32"/>
  <c r="F13" i="32" s="1"/>
  <c r="E12" i="32"/>
  <c r="F12" i="32" s="1"/>
  <c r="E11" i="32"/>
  <c r="F11" i="32" s="1"/>
  <c r="E10" i="32"/>
  <c r="F10" i="32" s="1"/>
  <c r="E35" i="31"/>
  <c r="F35" i="31" s="1"/>
  <c r="E34" i="31"/>
  <c r="F34" i="31" s="1"/>
  <c r="E33" i="31"/>
  <c r="F33" i="31" s="1"/>
  <c r="E32" i="31"/>
  <c r="F32" i="31" s="1"/>
  <c r="E31" i="31"/>
  <c r="F31" i="31" s="1"/>
  <c r="E30" i="31"/>
  <c r="F30" i="31" s="1"/>
  <c r="E29" i="31"/>
  <c r="F29" i="31" s="1"/>
  <c r="E28" i="31"/>
  <c r="F28" i="31" s="1"/>
  <c r="E27" i="31"/>
  <c r="F27" i="31" s="1"/>
  <c r="E26" i="31"/>
  <c r="F26" i="31" s="1"/>
  <c r="E25" i="31"/>
  <c r="F25" i="31" s="1"/>
  <c r="E24" i="31"/>
  <c r="F24" i="31" s="1"/>
  <c r="E23" i="31"/>
  <c r="F23" i="31" s="1"/>
  <c r="E22" i="31"/>
  <c r="F22" i="31" s="1"/>
  <c r="E21" i="31"/>
  <c r="F21" i="31" s="1"/>
  <c r="E20" i="31"/>
  <c r="F20" i="31" s="1"/>
  <c r="E19" i="31"/>
  <c r="F19" i="31" s="1"/>
  <c r="E18" i="31"/>
  <c r="F18" i="31" s="1"/>
  <c r="E17" i="31"/>
  <c r="F17" i="31" s="1"/>
  <c r="E16" i="31"/>
  <c r="F16" i="31" s="1"/>
  <c r="E15" i="31"/>
  <c r="F15" i="31" s="1"/>
  <c r="E14" i="31"/>
  <c r="F14" i="31" s="1"/>
  <c r="E13" i="31"/>
  <c r="F13" i="31" s="1"/>
  <c r="E12" i="31"/>
  <c r="F12" i="31" s="1"/>
  <c r="E11" i="31"/>
  <c r="F11" i="31" s="1"/>
  <c r="E10" i="31"/>
  <c r="F10" i="31" s="1"/>
  <c r="E35" i="30"/>
  <c r="F35" i="30" s="1"/>
  <c r="E34" i="30"/>
  <c r="F34" i="30" s="1"/>
  <c r="E33" i="30"/>
  <c r="F33" i="30" s="1"/>
  <c r="E32" i="30"/>
  <c r="F32" i="30" s="1"/>
  <c r="E31" i="30"/>
  <c r="F31" i="30" s="1"/>
  <c r="E30" i="30"/>
  <c r="F30" i="30" s="1"/>
  <c r="E29" i="30"/>
  <c r="F29" i="30" s="1"/>
  <c r="E28" i="30"/>
  <c r="F28" i="30" s="1"/>
  <c r="E27" i="30"/>
  <c r="F27" i="30" s="1"/>
  <c r="E26" i="30"/>
  <c r="F26" i="30" s="1"/>
  <c r="E25" i="30"/>
  <c r="F25" i="30" s="1"/>
  <c r="E24" i="30"/>
  <c r="F24" i="30" s="1"/>
  <c r="E23" i="30"/>
  <c r="F23" i="30" s="1"/>
  <c r="E22" i="30"/>
  <c r="F22" i="30" s="1"/>
  <c r="E21" i="30"/>
  <c r="F21" i="30" s="1"/>
  <c r="E20" i="30"/>
  <c r="F20" i="30" s="1"/>
  <c r="E19" i="30"/>
  <c r="F19" i="30" s="1"/>
  <c r="E18" i="30"/>
  <c r="F18" i="30" s="1"/>
  <c r="E17" i="30"/>
  <c r="F17" i="30" s="1"/>
  <c r="E16" i="30"/>
  <c r="F16" i="30" s="1"/>
  <c r="E15" i="30"/>
  <c r="F15" i="30" s="1"/>
  <c r="E14" i="30"/>
  <c r="F14" i="30" s="1"/>
  <c r="E13" i="30"/>
  <c r="F13" i="30" s="1"/>
  <c r="E12" i="30"/>
  <c r="F12" i="30" s="1"/>
  <c r="E11" i="30"/>
  <c r="F11" i="30" s="1"/>
  <c r="E10" i="30"/>
  <c r="F10" i="30" s="1"/>
  <c r="E35" i="29"/>
  <c r="F35" i="29" s="1"/>
  <c r="E34" i="29"/>
  <c r="F34" i="29" s="1"/>
  <c r="E33" i="29"/>
  <c r="F33" i="29" s="1"/>
  <c r="E32" i="29"/>
  <c r="F32" i="29" s="1"/>
  <c r="E31" i="29"/>
  <c r="F31" i="29" s="1"/>
  <c r="E30" i="29"/>
  <c r="F30" i="29" s="1"/>
  <c r="E29" i="29"/>
  <c r="F29" i="29" s="1"/>
  <c r="E28" i="29"/>
  <c r="F28" i="29" s="1"/>
  <c r="E27" i="29"/>
  <c r="F27" i="29" s="1"/>
  <c r="E26" i="29"/>
  <c r="F26" i="29" s="1"/>
  <c r="E25" i="29"/>
  <c r="F25" i="29" s="1"/>
  <c r="E24" i="29"/>
  <c r="F24" i="29" s="1"/>
  <c r="E23" i="29"/>
  <c r="F23" i="29" s="1"/>
  <c r="E22" i="29"/>
  <c r="F22" i="29" s="1"/>
  <c r="E21" i="29"/>
  <c r="F21" i="29" s="1"/>
  <c r="E20" i="29"/>
  <c r="F20" i="29" s="1"/>
  <c r="E19" i="29"/>
  <c r="F19" i="29" s="1"/>
  <c r="E18" i="29"/>
  <c r="F18" i="29" s="1"/>
  <c r="E17" i="29"/>
  <c r="F17" i="29" s="1"/>
  <c r="E16" i="29"/>
  <c r="F16" i="29" s="1"/>
  <c r="E15" i="29"/>
  <c r="F15" i="29" s="1"/>
  <c r="E14" i="29"/>
  <c r="F14" i="29" s="1"/>
  <c r="E13" i="29"/>
  <c r="F13" i="29" s="1"/>
  <c r="E12" i="29"/>
  <c r="F12" i="29" s="1"/>
  <c r="E11" i="29"/>
  <c r="F11" i="29" s="1"/>
  <c r="E10" i="29"/>
  <c r="F10" i="29" s="1"/>
  <c r="E35" i="28"/>
  <c r="F35" i="28" s="1"/>
  <c r="E34" i="28"/>
  <c r="F34" i="28" s="1"/>
  <c r="E33" i="28"/>
  <c r="F33" i="28" s="1"/>
  <c r="E32" i="28"/>
  <c r="F32" i="28" s="1"/>
  <c r="E31" i="28"/>
  <c r="F31" i="28" s="1"/>
  <c r="E30" i="28"/>
  <c r="F30" i="28" s="1"/>
  <c r="E29" i="28"/>
  <c r="F29" i="28" s="1"/>
  <c r="E28" i="28"/>
  <c r="F28" i="28" s="1"/>
  <c r="E27" i="28"/>
  <c r="F27" i="28" s="1"/>
  <c r="E26" i="28"/>
  <c r="F26" i="28" s="1"/>
  <c r="E25" i="28"/>
  <c r="F25" i="28" s="1"/>
  <c r="E24" i="28"/>
  <c r="F24" i="28" s="1"/>
  <c r="E23" i="28"/>
  <c r="F23" i="28" s="1"/>
  <c r="E22" i="28"/>
  <c r="F22" i="28" s="1"/>
  <c r="E21" i="28"/>
  <c r="F21" i="28" s="1"/>
  <c r="E20" i="28"/>
  <c r="F20" i="28" s="1"/>
  <c r="E19" i="28"/>
  <c r="F19" i="28" s="1"/>
  <c r="E18" i="28"/>
  <c r="F18" i="28" s="1"/>
  <c r="E17" i="28"/>
  <c r="F17" i="28" s="1"/>
  <c r="E16" i="28"/>
  <c r="F16" i="28" s="1"/>
  <c r="E15" i="28"/>
  <c r="F15" i="28" s="1"/>
  <c r="E14" i="28"/>
  <c r="F14" i="28" s="1"/>
  <c r="E13" i="28"/>
  <c r="F13" i="28" s="1"/>
  <c r="E12" i="28"/>
  <c r="F12" i="28" s="1"/>
  <c r="E11" i="28"/>
  <c r="F11" i="28" s="1"/>
  <c r="E10" i="28"/>
  <c r="F10" i="28" s="1"/>
  <c r="E35" i="27"/>
  <c r="F35" i="27" s="1"/>
  <c r="E34" i="27"/>
  <c r="F34" i="27" s="1"/>
  <c r="E33" i="27"/>
  <c r="F33" i="27" s="1"/>
  <c r="E32" i="27"/>
  <c r="F32" i="27" s="1"/>
  <c r="E31" i="27"/>
  <c r="F31" i="27" s="1"/>
  <c r="E30" i="27"/>
  <c r="F30" i="27" s="1"/>
  <c r="E29" i="27"/>
  <c r="F29" i="27" s="1"/>
  <c r="E28" i="27"/>
  <c r="F28" i="27" s="1"/>
  <c r="E27" i="27"/>
  <c r="F27" i="27" s="1"/>
  <c r="E26" i="27"/>
  <c r="F26" i="27" s="1"/>
  <c r="E25" i="27"/>
  <c r="F25" i="27" s="1"/>
  <c r="E24" i="27"/>
  <c r="F24" i="27" s="1"/>
  <c r="E23" i="27"/>
  <c r="F23" i="27" s="1"/>
  <c r="E22" i="27"/>
  <c r="F22" i="27" s="1"/>
  <c r="E21" i="27"/>
  <c r="F21" i="27" s="1"/>
  <c r="E20" i="27"/>
  <c r="F20" i="27" s="1"/>
  <c r="E19" i="27"/>
  <c r="F19" i="27" s="1"/>
  <c r="E18" i="27"/>
  <c r="F18" i="27" s="1"/>
  <c r="E17" i="27"/>
  <c r="F17" i="27" s="1"/>
  <c r="E16" i="27"/>
  <c r="F16" i="27" s="1"/>
  <c r="E15" i="27"/>
  <c r="F15" i="27" s="1"/>
  <c r="E14" i="27"/>
  <c r="F14" i="27" s="1"/>
  <c r="E13" i="27"/>
  <c r="F13" i="27" s="1"/>
  <c r="E12" i="27"/>
  <c r="F12" i="27" s="1"/>
  <c r="E11" i="27"/>
  <c r="F11" i="27" s="1"/>
  <c r="E10" i="27"/>
  <c r="F10" i="27" s="1"/>
  <c r="E35" i="26"/>
  <c r="F35" i="26" s="1"/>
  <c r="E34" i="26"/>
  <c r="F34" i="26" s="1"/>
  <c r="E33" i="26"/>
  <c r="F33" i="26" s="1"/>
  <c r="E32" i="26"/>
  <c r="F32" i="26" s="1"/>
  <c r="E31" i="26"/>
  <c r="F31" i="26" s="1"/>
  <c r="E30" i="26"/>
  <c r="F30" i="26" s="1"/>
  <c r="E29" i="26"/>
  <c r="F29" i="26" s="1"/>
  <c r="E28" i="26"/>
  <c r="F28" i="26" s="1"/>
  <c r="E27" i="26"/>
  <c r="F27" i="26" s="1"/>
  <c r="E26" i="26"/>
  <c r="F26" i="26" s="1"/>
  <c r="E25" i="26"/>
  <c r="F25" i="26" s="1"/>
  <c r="E24" i="26"/>
  <c r="F24" i="26" s="1"/>
  <c r="E23" i="26"/>
  <c r="F23" i="26" s="1"/>
  <c r="E22" i="26"/>
  <c r="F22" i="26" s="1"/>
  <c r="E21" i="26"/>
  <c r="F21" i="26" s="1"/>
  <c r="E20" i="26"/>
  <c r="F20" i="26" s="1"/>
  <c r="E19" i="26"/>
  <c r="F19" i="26" s="1"/>
  <c r="E18" i="26"/>
  <c r="F18" i="26" s="1"/>
  <c r="E17" i="26"/>
  <c r="F17" i="26" s="1"/>
  <c r="E16" i="26"/>
  <c r="F16" i="26" s="1"/>
  <c r="E15" i="26"/>
  <c r="F15" i="26" s="1"/>
  <c r="E14" i="26"/>
  <c r="F14" i="26" s="1"/>
  <c r="E13" i="26"/>
  <c r="F13" i="26" s="1"/>
  <c r="E12" i="26"/>
  <c r="F12" i="26" s="1"/>
  <c r="E11" i="26"/>
  <c r="F11" i="26" s="1"/>
  <c r="E10" i="26"/>
  <c r="F10" i="26" s="1"/>
  <c r="E35" i="25"/>
  <c r="F35" i="25" s="1"/>
  <c r="E34" i="25"/>
  <c r="F34" i="25" s="1"/>
  <c r="E33" i="25"/>
  <c r="F33" i="25" s="1"/>
  <c r="E32" i="25"/>
  <c r="F32" i="25" s="1"/>
  <c r="E31" i="25"/>
  <c r="F31" i="25" s="1"/>
  <c r="E30" i="25"/>
  <c r="F30" i="25" s="1"/>
  <c r="E29" i="25"/>
  <c r="F29" i="25" s="1"/>
  <c r="E28" i="25"/>
  <c r="F28" i="25" s="1"/>
  <c r="E27" i="25"/>
  <c r="F27" i="25" s="1"/>
  <c r="E26" i="25"/>
  <c r="F26" i="25" s="1"/>
  <c r="E25" i="25"/>
  <c r="F25" i="25" s="1"/>
  <c r="E24" i="25"/>
  <c r="F24" i="25" s="1"/>
  <c r="E23" i="25"/>
  <c r="F23" i="25" s="1"/>
  <c r="E22" i="25"/>
  <c r="F22" i="25" s="1"/>
  <c r="E21" i="25"/>
  <c r="F21" i="25" s="1"/>
  <c r="E20" i="25"/>
  <c r="F20" i="25" s="1"/>
  <c r="E19" i="25"/>
  <c r="F19" i="25" s="1"/>
  <c r="E18" i="25"/>
  <c r="F18" i="25" s="1"/>
  <c r="E17" i="25"/>
  <c r="F17" i="25" s="1"/>
  <c r="E16" i="25"/>
  <c r="F16" i="25" s="1"/>
  <c r="E15" i="25"/>
  <c r="F15" i="25" s="1"/>
  <c r="E14" i="25"/>
  <c r="F14" i="25" s="1"/>
  <c r="E13" i="25"/>
  <c r="F13" i="25" s="1"/>
  <c r="E12" i="25"/>
  <c r="F12" i="25" s="1"/>
  <c r="E11" i="25"/>
  <c r="F11" i="25" s="1"/>
  <c r="E10" i="25"/>
  <c r="F10" i="25" s="1"/>
  <c r="E35" i="24"/>
  <c r="F35" i="24" s="1"/>
  <c r="E34" i="24"/>
  <c r="F34" i="24" s="1"/>
  <c r="E33" i="24"/>
  <c r="F33" i="24" s="1"/>
  <c r="E32" i="24"/>
  <c r="F32" i="24" s="1"/>
  <c r="E31" i="24"/>
  <c r="F31" i="24" s="1"/>
  <c r="E30" i="24"/>
  <c r="F30" i="24" s="1"/>
  <c r="E29" i="24"/>
  <c r="F29" i="24" s="1"/>
  <c r="E28" i="24"/>
  <c r="F28" i="24" s="1"/>
  <c r="E27" i="24"/>
  <c r="F27" i="24" s="1"/>
  <c r="E26" i="24"/>
  <c r="F26" i="24" s="1"/>
  <c r="E25" i="24"/>
  <c r="F25" i="24" s="1"/>
  <c r="E24" i="24"/>
  <c r="F24" i="24" s="1"/>
  <c r="E23" i="24"/>
  <c r="F23" i="24" s="1"/>
  <c r="E22" i="24"/>
  <c r="F22" i="24" s="1"/>
  <c r="E21" i="24"/>
  <c r="F21" i="24" s="1"/>
  <c r="E20" i="24"/>
  <c r="F20" i="24" s="1"/>
  <c r="E19" i="24"/>
  <c r="F19" i="24" s="1"/>
  <c r="E18" i="24"/>
  <c r="F18" i="24" s="1"/>
  <c r="E17" i="24"/>
  <c r="F17" i="24" s="1"/>
  <c r="E16" i="24"/>
  <c r="F16" i="24" s="1"/>
  <c r="E15" i="24"/>
  <c r="F15" i="24" s="1"/>
  <c r="E14" i="24"/>
  <c r="F14" i="24" s="1"/>
  <c r="E13" i="24"/>
  <c r="F13" i="24" s="1"/>
  <c r="E12" i="24"/>
  <c r="F12" i="24" s="1"/>
  <c r="E11" i="24"/>
  <c r="F11" i="24" s="1"/>
  <c r="E10" i="24"/>
  <c r="F10" i="24" s="1"/>
  <c r="E35" i="23"/>
  <c r="F35" i="23" s="1"/>
  <c r="E34" i="23"/>
  <c r="F34" i="23" s="1"/>
  <c r="E33" i="23"/>
  <c r="F33" i="23" s="1"/>
  <c r="E32" i="23"/>
  <c r="F32" i="23" s="1"/>
  <c r="E31" i="23"/>
  <c r="F31" i="23" s="1"/>
  <c r="E30" i="23"/>
  <c r="F30" i="23" s="1"/>
  <c r="E29" i="23"/>
  <c r="F29" i="23" s="1"/>
  <c r="E28" i="23"/>
  <c r="F28" i="23" s="1"/>
  <c r="E27" i="23"/>
  <c r="F27" i="23" s="1"/>
  <c r="E26" i="23"/>
  <c r="F26" i="23" s="1"/>
  <c r="E25" i="23"/>
  <c r="F25" i="23" s="1"/>
  <c r="E24" i="23"/>
  <c r="F24" i="23" s="1"/>
  <c r="E23" i="23"/>
  <c r="F23" i="23" s="1"/>
  <c r="E22" i="23"/>
  <c r="F22" i="23" s="1"/>
  <c r="E21" i="23"/>
  <c r="F21" i="23" s="1"/>
  <c r="E20" i="23"/>
  <c r="F20" i="23" s="1"/>
  <c r="E19" i="23"/>
  <c r="F19" i="23" s="1"/>
  <c r="E18" i="23"/>
  <c r="F18" i="23" s="1"/>
  <c r="E17" i="23"/>
  <c r="F17" i="23" s="1"/>
  <c r="E16" i="23"/>
  <c r="F16" i="23" s="1"/>
  <c r="E15" i="23"/>
  <c r="F15" i="23" s="1"/>
  <c r="E14" i="23"/>
  <c r="F14" i="23" s="1"/>
  <c r="E13" i="23"/>
  <c r="F13" i="23" s="1"/>
  <c r="E12" i="23"/>
  <c r="F12" i="23" s="1"/>
  <c r="E11" i="23"/>
  <c r="F11" i="23" s="1"/>
  <c r="E10" i="23"/>
  <c r="F10" i="23" s="1"/>
  <c r="E35" i="22"/>
  <c r="F35" i="22" s="1"/>
  <c r="E34" i="22"/>
  <c r="F34" i="22" s="1"/>
  <c r="E33" i="22"/>
  <c r="F33" i="22" s="1"/>
  <c r="E32" i="22"/>
  <c r="F32" i="22" s="1"/>
  <c r="E31" i="22"/>
  <c r="F31" i="22" s="1"/>
  <c r="E30" i="22"/>
  <c r="F30" i="22" s="1"/>
  <c r="E29" i="22"/>
  <c r="F29" i="22" s="1"/>
  <c r="E28" i="22"/>
  <c r="F28" i="22" s="1"/>
  <c r="E27" i="22"/>
  <c r="F27" i="22" s="1"/>
  <c r="E26" i="22"/>
  <c r="F26" i="22" s="1"/>
  <c r="E25" i="22"/>
  <c r="F25" i="22" s="1"/>
  <c r="E24" i="22"/>
  <c r="F24" i="22" s="1"/>
  <c r="E23" i="22"/>
  <c r="F23" i="22" s="1"/>
  <c r="E22" i="22"/>
  <c r="F22" i="22" s="1"/>
  <c r="E21" i="22"/>
  <c r="F21" i="22" s="1"/>
  <c r="E20" i="22"/>
  <c r="F20" i="22" s="1"/>
  <c r="E19" i="22"/>
  <c r="F19" i="22" s="1"/>
  <c r="E18" i="22"/>
  <c r="F18" i="22" s="1"/>
  <c r="E17" i="22"/>
  <c r="F17" i="22" s="1"/>
  <c r="E16" i="22"/>
  <c r="F16" i="22" s="1"/>
  <c r="E15" i="22"/>
  <c r="F15" i="22" s="1"/>
  <c r="E14" i="22"/>
  <c r="F14" i="22" s="1"/>
  <c r="E13" i="22"/>
  <c r="F13" i="22" s="1"/>
  <c r="E12" i="22"/>
  <c r="F12" i="22" s="1"/>
  <c r="E11" i="22"/>
  <c r="F11" i="22" s="1"/>
  <c r="E10" i="22"/>
  <c r="F10" i="22" s="1"/>
  <c r="E35" i="21"/>
  <c r="F35" i="21" s="1"/>
  <c r="E34" i="21"/>
  <c r="F34" i="21" s="1"/>
  <c r="E33" i="21"/>
  <c r="F33" i="21" s="1"/>
  <c r="E32" i="21"/>
  <c r="F32" i="21" s="1"/>
  <c r="E31" i="21"/>
  <c r="F31" i="21" s="1"/>
  <c r="E30" i="21"/>
  <c r="F30" i="21" s="1"/>
  <c r="E29" i="21"/>
  <c r="F29" i="21" s="1"/>
  <c r="E28" i="21"/>
  <c r="F28" i="21" s="1"/>
  <c r="E27" i="21"/>
  <c r="F27" i="21" s="1"/>
  <c r="E26" i="21"/>
  <c r="F26" i="21" s="1"/>
  <c r="E25" i="21"/>
  <c r="F25" i="21" s="1"/>
  <c r="E24" i="21"/>
  <c r="F24" i="21" s="1"/>
  <c r="E23" i="21"/>
  <c r="F23" i="21" s="1"/>
  <c r="E22" i="21"/>
  <c r="F22" i="21" s="1"/>
  <c r="E21" i="21"/>
  <c r="F21" i="21" s="1"/>
  <c r="E20" i="21"/>
  <c r="F20" i="21" s="1"/>
  <c r="E19" i="21"/>
  <c r="F19" i="21" s="1"/>
  <c r="E18" i="21"/>
  <c r="F18" i="21" s="1"/>
  <c r="E17" i="21"/>
  <c r="F17" i="21" s="1"/>
  <c r="E16" i="21"/>
  <c r="F16" i="21" s="1"/>
  <c r="E15" i="21"/>
  <c r="F15" i="21" s="1"/>
  <c r="E14" i="21"/>
  <c r="F14" i="21" s="1"/>
  <c r="E13" i="21"/>
  <c r="F13" i="21" s="1"/>
  <c r="E12" i="21"/>
  <c r="F12" i="21" s="1"/>
  <c r="E11" i="21"/>
  <c r="F11" i="21" s="1"/>
  <c r="E10" i="21"/>
  <c r="F10" i="21" s="1"/>
  <c r="E35" i="20"/>
  <c r="F35" i="20" s="1"/>
  <c r="E34" i="20"/>
  <c r="F34" i="20" s="1"/>
  <c r="E33" i="20"/>
  <c r="F33" i="20" s="1"/>
  <c r="E32" i="20"/>
  <c r="F32" i="20" s="1"/>
  <c r="E31" i="20"/>
  <c r="F31" i="20" s="1"/>
  <c r="E30" i="20"/>
  <c r="F30" i="20" s="1"/>
  <c r="E29" i="20"/>
  <c r="F29" i="20" s="1"/>
  <c r="E28" i="20"/>
  <c r="F28" i="20" s="1"/>
  <c r="E27" i="20"/>
  <c r="F27" i="20" s="1"/>
  <c r="E26" i="20"/>
  <c r="F26" i="20" s="1"/>
  <c r="E25" i="20"/>
  <c r="F25" i="20" s="1"/>
  <c r="E24" i="20"/>
  <c r="F24" i="20" s="1"/>
  <c r="E23" i="20"/>
  <c r="F23" i="20" s="1"/>
  <c r="E22" i="20"/>
  <c r="F22" i="20" s="1"/>
  <c r="E21" i="20"/>
  <c r="F21" i="20" s="1"/>
  <c r="E20" i="20"/>
  <c r="F20" i="20" s="1"/>
  <c r="E19" i="20"/>
  <c r="F19" i="20" s="1"/>
  <c r="E18" i="20"/>
  <c r="F18" i="20" s="1"/>
  <c r="E17" i="20"/>
  <c r="F17" i="20" s="1"/>
  <c r="E16" i="20"/>
  <c r="F16" i="20" s="1"/>
  <c r="E15" i="20"/>
  <c r="F15" i="20" s="1"/>
  <c r="E14" i="20"/>
  <c r="F14" i="20" s="1"/>
  <c r="E13" i="20"/>
  <c r="F13" i="20" s="1"/>
  <c r="E12" i="20"/>
  <c r="F12" i="20" s="1"/>
  <c r="E11" i="20"/>
  <c r="F11" i="20" s="1"/>
  <c r="E10" i="20"/>
  <c r="F10" i="20" s="1"/>
  <c r="E35" i="19"/>
  <c r="F35" i="19" s="1"/>
  <c r="E34" i="19"/>
  <c r="F34" i="19" s="1"/>
  <c r="E33" i="19"/>
  <c r="F33" i="19" s="1"/>
  <c r="E32" i="19"/>
  <c r="F32" i="19" s="1"/>
  <c r="E31" i="19"/>
  <c r="F31" i="19" s="1"/>
  <c r="E30" i="19"/>
  <c r="F30" i="19" s="1"/>
  <c r="E29" i="19"/>
  <c r="F29" i="19" s="1"/>
  <c r="E28" i="19"/>
  <c r="F28" i="19" s="1"/>
  <c r="E27" i="19"/>
  <c r="F27" i="19" s="1"/>
  <c r="E26" i="19"/>
  <c r="F26" i="19" s="1"/>
  <c r="E25" i="19"/>
  <c r="F25" i="19" s="1"/>
  <c r="E24" i="19"/>
  <c r="F24" i="19" s="1"/>
  <c r="E23" i="19"/>
  <c r="F23" i="19" s="1"/>
  <c r="E22" i="19"/>
  <c r="F22" i="19" s="1"/>
  <c r="E21" i="19"/>
  <c r="F21" i="19" s="1"/>
  <c r="E20" i="19"/>
  <c r="F20" i="19" s="1"/>
  <c r="E19" i="19"/>
  <c r="F19" i="19" s="1"/>
  <c r="E18" i="19"/>
  <c r="F18" i="19" s="1"/>
  <c r="E17" i="19"/>
  <c r="F17" i="19" s="1"/>
  <c r="E16" i="19"/>
  <c r="F16" i="19" s="1"/>
  <c r="E15" i="19"/>
  <c r="F15" i="19" s="1"/>
  <c r="E14" i="19"/>
  <c r="F14" i="19" s="1"/>
  <c r="E13" i="19"/>
  <c r="F13" i="19" s="1"/>
  <c r="E12" i="19"/>
  <c r="F12" i="19" s="1"/>
  <c r="E11" i="19"/>
  <c r="F11" i="19" s="1"/>
  <c r="E10" i="19"/>
  <c r="F10" i="19" s="1"/>
  <c r="E35" i="18"/>
  <c r="F35" i="18" s="1"/>
  <c r="E34" i="18"/>
  <c r="F34" i="18" s="1"/>
  <c r="E33" i="18"/>
  <c r="F33" i="18" s="1"/>
  <c r="E32" i="18"/>
  <c r="F32" i="18" s="1"/>
  <c r="E31" i="18"/>
  <c r="F31" i="18" s="1"/>
  <c r="E30" i="18"/>
  <c r="F30" i="18" s="1"/>
  <c r="E29" i="18"/>
  <c r="F29" i="18" s="1"/>
  <c r="E28" i="18"/>
  <c r="F28" i="18" s="1"/>
  <c r="E27" i="18"/>
  <c r="F27" i="18" s="1"/>
  <c r="E26" i="18"/>
  <c r="F26" i="18" s="1"/>
  <c r="E25" i="18"/>
  <c r="F25" i="18" s="1"/>
  <c r="E24" i="18"/>
  <c r="F24" i="18" s="1"/>
  <c r="E23" i="18"/>
  <c r="F23" i="18" s="1"/>
  <c r="E22" i="18"/>
  <c r="F22" i="18" s="1"/>
  <c r="E21" i="18"/>
  <c r="F21" i="18" s="1"/>
  <c r="E20" i="18"/>
  <c r="F20" i="18" s="1"/>
  <c r="E19" i="18"/>
  <c r="F19" i="18" s="1"/>
  <c r="E18" i="18"/>
  <c r="F18" i="18" s="1"/>
  <c r="E17" i="18"/>
  <c r="F17" i="18" s="1"/>
  <c r="E16" i="18"/>
  <c r="F16" i="18" s="1"/>
  <c r="E15" i="18"/>
  <c r="F15" i="18" s="1"/>
  <c r="E14" i="18"/>
  <c r="F14" i="18" s="1"/>
  <c r="E13" i="18"/>
  <c r="F13" i="18" s="1"/>
  <c r="E12" i="18"/>
  <c r="F12" i="18" s="1"/>
  <c r="E11" i="18"/>
  <c r="F11" i="18" s="1"/>
  <c r="E10" i="18"/>
  <c r="F10" i="18" s="1"/>
  <c r="E35" i="17"/>
  <c r="F35" i="17" s="1"/>
  <c r="E34" i="17"/>
  <c r="F34" i="17" s="1"/>
  <c r="E33" i="17"/>
  <c r="F33" i="17" s="1"/>
  <c r="E32" i="17"/>
  <c r="F32" i="17" s="1"/>
  <c r="E31" i="17"/>
  <c r="F31" i="17" s="1"/>
  <c r="E30" i="17"/>
  <c r="F30" i="17" s="1"/>
  <c r="E29" i="17"/>
  <c r="F29" i="17" s="1"/>
  <c r="E28" i="17"/>
  <c r="F28" i="17" s="1"/>
  <c r="E27" i="17"/>
  <c r="F27" i="17" s="1"/>
  <c r="E26" i="17"/>
  <c r="F26" i="17" s="1"/>
  <c r="E25" i="17"/>
  <c r="F25" i="17" s="1"/>
  <c r="E24" i="17"/>
  <c r="F24" i="17" s="1"/>
  <c r="E23" i="17"/>
  <c r="F23" i="17" s="1"/>
  <c r="E22" i="17"/>
  <c r="F22" i="17" s="1"/>
  <c r="E21" i="17"/>
  <c r="F21" i="17" s="1"/>
  <c r="E20" i="17"/>
  <c r="F20" i="17" s="1"/>
  <c r="E19" i="17"/>
  <c r="F19" i="17" s="1"/>
  <c r="E18" i="17"/>
  <c r="F18" i="17" s="1"/>
  <c r="E17" i="17"/>
  <c r="F17" i="17" s="1"/>
  <c r="E16" i="17"/>
  <c r="F16" i="17" s="1"/>
  <c r="E15" i="17"/>
  <c r="F15" i="17" s="1"/>
  <c r="E14" i="17"/>
  <c r="F14" i="17" s="1"/>
  <c r="E13" i="17"/>
  <c r="F13" i="17" s="1"/>
  <c r="E12" i="17"/>
  <c r="F12" i="17" s="1"/>
  <c r="E11" i="17"/>
  <c r="F11" i="17" s="1"/>
  <c r="E10" i="17"/>
  <c r="F10" i="17" s="1"/>
  <c r="E35" i="16"/>
  <c r="F35" i="16" s="1"/>
  <c r="E34" i="16"/>
  <c r="F34" i="16" s="1"/>
  <c r="E33" i="16"/>
  <c r="F33" i="16" s="1"/>
  <c r="E32" i="16"/>
  <c r="F32" i="16" s="1"/>
  <c r="E31" i="16"/>
  <c r="F31" i="16" s="1"/>
  <c r="E30" i="16"/>
  <c r="F30" i="16" s="1"/>
  <c r="E29" i="16"/>
  <c r="F29" i="16" s="1"/>
  <c r="E28" i="16"/>
  <c r="F28" i="16" s="1"/>
  <c r="E27" i="16"/>
  <c r="F27" i="16" s="1"/>
  <c r="E26" i="16"/>
  <c r="F26" i="16" s="1"/>
  <c r="E25" i="16"/>
  <c r="F25" i="16" s="1"/>
  <c r="E24" i="16"/>
  <c r="F24" i="16" s="1"/>
  <c r="E23" i="16"/>
  <c r="F23" i="16" s="1"/>
  <c r="E22" i="16"/>
  <c r="F22" i="16" s="1"/>
  <c r="E21" i="16"/>
  <c r="F21" i="16" s="1"/>
  <c r="E20" i="16"/>
  <c r="F20" i="16" s="1"/>
  <c r="E19" i="16"/>
  <c r="F19" i="16" s="1"/>
  <c r="E18" i="16"/>
  <c r="F18" i="16" s="1"/>
  <c r="E17" i="16"/>
  <c r="F17" i="16" s="1"/>
  <c r="E16" i="16"/>
  <c r="F16" i="16" s="1"/>
  <c r="E15" i="16"/>
  <c r="F15" i="16" s="1"/>
  <c r="E14" i="16"/>
  <c r="F14" i="16" s="1"/>
  <c r="E13" i="16"/>
  <c r="F13" i="16" s="1"/>
  <c r="E12" i="16"/>
  <c r="F12" i="16" s="1"/>
  <c r="E11" i="16"/>
  <c r="F11" i="16" s="1"/>
  <c r="E10" i="16"/>
  <c r="F10" i="16" s="1"/>
  <c r="E35" i="15"/>
  <c r="F35" i="15" s="1"/>
  <c r="E34" i="15"/>
  <c r="F34" i="15" s="1"/>
  <c r="E33" i="15"/>
  <c r="F33" i="15" s="1"/>
  <c r="E32" i="15"/>
  <c r="F32" i="15" s="1"/>
  <c r="E31" i="15"/>
  <c r="F31" i="15" s="1"/>
  <c r="E30" i="15"/>
  <c r="F30" i="15" s="1"/>
  <c r="E29" i="15"/>
  <c r="F29" i="15" s="1"/>
  <c r="E28" i="15"/>
  <c r="F28" i="15" s="1"/>
  <c r="E27" i="15"/>
  <c r="F27" i="15" s="1"/>
  <c r="E26" i="15"/>
  <c r="F26" i="15" s="1"/>
  <c r="E25" i="15"/>
  <c r="F25" i="15" s="1"/>
  <c r="E24" i="15"/>
  <c r="F24" i="15" s="1"/>
  <c r="E23" i="15"/>
  <c r="F23" i="15" s="1"/>
  <c r="E22" i="15"/>
  <c r="F22" i="15" s="1"/>
  <c r="E21" i="15"/>
  <c r="F21" i="15" s="1"/>
  <c r="E20" i="15"/>
  <c r="F20" i="15" s="1"/>
  <c r="E19" i="15"/>
  <c r="F19" i="15" s="1"/>
  <c r="E18" i="15"/>
  <c r="F18" i="15" s="1"/>
  <c r="E17" i="15"/>
  <c r="F17" i="15" s="1"/>
  <c r="E16" i="15"/>
  <c r="F16" i="15" s="1"/>
  <c r="E15" i="15"/>
  <c r="F15" i="15" s="1"/>
  <c r="E14" i="15"/>
  <c r="F14" i="15" s="1"/>
  <c r="E13" i="15"/>
  <c r="F13" i="15" s="1"/>
  <c r="E12" i="15"/>
  <c r="F12" i="15" s="1"/>
  <c r="E11" i="15"/>
  <c r="F11" i="15" s="1"/>
  <c r="E10" i="15"/>
  <c r="F10" i="15" s="1"/>
  <c r="E35" i="14"/>
  <c r="F35" i="14" s="1"/>
  <c r="E34" i="14"/>
  <c r="F34" i="14" s="1"/>
  <c r="E33" i="14"/>
  <c r="F33" i="14" s="1"/>
  <c r="E32" i="14"/>
  <c r="F32" i="14" s="1"/>
  <c r="E31" i="14"/>
  <c r="F31" i="14" s="1"/>
  <c r="E30" i="14"/>
  <c r="F30" i="14" s="1"/>
  <c r="E29" i="14"/>
  <c r="F29" i="14" s="1"/>
  <c r="E28" i="14"/>
  <c r="F28" i="14" s="1"/>
  <c r="E27" i="14"/>
  <c r="F27" i="14" s="1"/>
  <c r="E26" i="14"/>
  <c r="F26" i="14" s="1"/>
  <c r="E25" i="14"/>
  <c r="F25" i="14" s="1"/>
  <c r="E24" i="14"/>
  <c r="F24" i="14" s="1"/>
  <c r="E23" i="14"/>
  <c r="F23" i="14" s="1"/>
  <c r="E22" i="14"/>
  <c r="F22" i="14" s="1"/>
  <c r="E21" i="14"/>
  <c r="F21" i="14" s="1"/>
  <c r="E20" i="14"/>
  <c r="F20" i="14" s="1"/>
  <c r="E19" i="14"/>
  <c r="F19" i="14" s="1"/>
  <c r="E18" i="14"/>
  <c r="F18" i="14" s="1"/>
  <c r="E17" i="14"/>
  <c r="F17" i="14" s="1"/>
  <c r="E16" i="14"/>
  <c r="F16" i="14" s="1"/>
  <c r="E15" i="14"/>
  <c r="F15" i="14" s="1"/>
  <c r="E14" i="14"/>
  <c r="F14" i="14" s="1"/>
  <c r="E13" i="14"/>
  <c r="F13" i="14" s="1"/>
  <c r="E12" i="14"/>
  <c r="F12" i="14" s="1"/>
  <c r="E11" i="14"/>
  <c r="F11" i="14" s="1"/>
  <c r="E10" i="14"/>
  <c r="F10" i="14" s="1"/>
  <c r="E35" i="13"/>
  <c r="F35" i="13" s="1"/>
  <c r="E34" i="13"/>
  <c r="F34" i="13" s="1"/>
  <c r="E33" i="13"/>
  <c r="F33" i="13" s="1"/>
  <c r="E32" i="13"/>
  <c r="F32" i="13" s="1"/>
  <c r="E31" i="13"/>
  <c r="F31" i="13" s="1"/>
  <c r="E30" i="13"/>
  <c r="F30" i="13" s="1"/>
  <c r="E29" i="13"/>
  <c r="F29" i="13" s="1"/>
  <c r="E28" i="13"/>
  <c r="F28" i="13" s="1"/>
  <c r="E27" i="13"/>
  <c r="F27" i="13" s="1"/>
  <c r="E26" i="13"/>
  <c r="F26" i="13" s="1"/>
  <c r="E25" i="13"/>
  <c r="F25" i="13" s="1"/>
  <c r="E24" i="13"/>
  <c r="F24" i="13" s="1"/>
  <c r="E23" i="13"/>
  <c r="F23" i="13" s="1"/>
  <c r="E22" i="13"/>
  <c r="F22" i="13" s="1"/>
  <c r="E21" i="13"/>
  <c r="F21" i="13" s="1"/>
  <c r="E20" i="13"/>
  <c r="F20" i="13" s="1"/>
  <c r="E19" i="13"/>
  <c r="F19" i="13" s="1"/>
  <c r="E18" i="13"/>
  <c r="F18" i="13" s="1"/>
  <c r="E17" i="13"/>
  <c r="F17" i="13" s="1"/>
  <c r="E16" i="13"/>
  <c r="F16" i="13" s="1"/>
  <c r="E15" i="13"/>
  <c r="F15" i="13" s="1"/>
  <c r="E14" i="13"/>
  <c r="F14" i="13" s="1"/>
  <c r="E13" i="13"/>
  <c r="F13" i="13" s="1"/>
  <c r="E12" i="13"/>
  <c r="F12" i="13" s="1"/>
  <c r="E11" i="13"/>
  <c r="F11" i="13" s="1"/>
  <c r="E10" i="13"/>
  <c r="F10" i="13" s="1"/>
  <c r="E35" i="12"/>
  <c r="F35" i="12" s="1"/>
  <c r="E34" i="12"/>
  <c r="F34" i="12" s="1"/>
  <c r="E33" i="12"/>
  <c r="F33" i="12" s="1"/>
  <c r="E32" i="12"/>
  <c r="F32" i="12" s="1"/>
  <c r="E31" i="12"/>
  <c r="F31" i="12" s="1"/>
  <c r="E30" i="12"/>
  <c r="F30" i="12" s="1"/>
  <c r="E29" i="12"/>
  <c r="F29" i="12" s="1"/>
  <c r="E28" i="12"/>
  <c r="F28" i="12" s="1"/>
  <c r="E27" i="12"/>
  <c r="F27" i="12" s="1"/>
  <c r="E26" i="12"/>
  <c r="F26" i="12" s="1"/>
  <c r="E25" i="12"/>
  <c r="F25" i="12" s="1"/>
  <c r="E24" i="12"/>
  <c r="F24" i="12" s="1"/>
  <c r="E23" i="12"/>
  <c r="F23" i="12" s="1"/>
  <c r="E22" i="12"/>
  <c r="F22" i="12" s="1"/>
  <c r="E21" i="12"/>
  <c r="E20" i="12"/>
  <c r="F20" i="12" s="1"/>
  <c r="E19" i="12"/>
  <c r="F19" i="12" s="1"/>
  <c r="E18" i="12"/>
  <c r="F18" i="12" s="1"/>
  <c r="E17" i="12"/>
  <c r="F17" i="12" s="1"/>
  <c r="E16" i="12"/>
  <c r="F16" i="12" s="1"/>
  <c r="E15" i="12"/>
  <c r="F15" i="12" s="1"/>
  <c r="E14" i="12"/>
  <c r="F14" i="12" s="1"/>
  <c r="E13" i="12"/>
  <c r="F13" i="12" s="1"/>
  <c r="E12" i="12"/>
  <c r="F12" i="12" s="1"/>
  <c r="E11" i="12"/>
  <c r="F11" i="12" s="1"/>
  <c r="E10" i="12"/>
  <c r="F10" i="12" s="1"/>
  <c r="E35" i="11"/>
  <c r="F35" i="11" s="1"/>
  <c r="E34" i="11"/>
  <c r="F34" i="11" s="1"/>
  <c r="E33" i="11"/>
  <c r="F33" i="11" s="1"/>
  <c r="E32" i="11"/>
  <c r="F32" i="11" s="1"/>
  <c r="E31" i="11"/>
  <c r="F31" i="11" s="1"/>
  <c r="E30" i="11"/>
  <c r="F30" i="11" s="1"/>
  <c r="E29" i="11"/>
  <c r="F29" i="11" s="1"/>
  <c r="E28" i="11"/>
  <c r="F28" i="11" s="1"/>
  <c r="E27" i="11"/>
  <c r="F27" i="11" s="1"/>
  <c r="E26" i="11"/>
  <c r="F26" i="11" s="1"/>
  <c r="E25" i="11"/>
  <c r="F25" i="11" s="1"/>
  <c r="E24" i="11"/>
  <c r="F24" i="11" s="1"/>
  <c r="E23" i="11"/>
  <c r="F23" i="11" s="1"/>
  <c r="E22" i="11"/>
  <c r="F22" i="11" s="1"/>
  <c r="E21" i="11"/>
  <c r="F21" i="11" s="1"/>
  <c r="E20" i="11"/>
  <c r="F20" i="11" s="1"/>
  <c r="E19" i="11"/>
  <c r="F19" i="11" s="1"/>
  <c r="E18" i="11"/>
  <c r="F18" i="11" s="1"/>
  <c r="E17" i="11"/>
  <c r="F17" i="11" s="1"/>
  <c r="E16" i="11"/>
  <c r="F16" i="11" s="1"/>
  <c r="E15" i="11"/>
  <c r="F15" i="11" s="1"/>
  <c r="E14" i="11"/>
  <c r="F14" i="11" s="1"/>
  <c r="E13" i="11"/>
  <c r="F13" i="11" s="1"/>
  <c r="E12" i="11"/>
  <c r="F12" i="11" s="1"/>
  <c r="E11" i="11"/>
  <c r="F11" i="11" s="1"/>
  <c r="E10" i="11"/>
  <c r="F10" i="11" s="1"/>
  <c r="E35" i="4"/>
  <c r="F35" i="4" s="1"/>
  <c r="E34" i="4"/>
  <c r="F34" i="4" s="1"/>
  <c r="E33" i="4"/>
  <c r="F33" i="4" s="1"/>
  <c r="E32" i="4"/>
  <c r="F32" i="4" s="1"/>
  <c r="E30" i="4"/>
  <c r="F30" i="4" s="1"/>
  <c r="E29" i="4"/>
  <c r="F29" i="4" s="1"/>
  <c r="E28" i="4"/>
  <c r="F28" i="4" s="1"/>
  <c r="E27" i="4"/>
  <c r="F27" i="4" s="1"/>
  <c r="E26" i="4"/>
  <c r="F26" i="4" s="1"/>
  <c r="E25" i="4"/>
  <c r="F25" i="4" s="1"/>
  <c r="E24" i="4"/>
  <c r="F24" i="4" s="1"/>
  <c r="E23" i="4"/>
  <c r="F23" i="4" s="1"/>
  <c r="E22" i="4"/>
  <c r="F22" i="4" s="1"/>
  <c r="E21" i="4"/>
  <c r="F21" i="4" s="1"/>
  <c r="E20" i="4"/>
  <c r="F20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E10" i="4"/>
  <c r="F10" i="4" s="1"/>
  <c r="C55" i="3" a="1"/>
  <c r="C55" i="3" l="1"/>
  <c r="I18" i="59"/>
  <c r="I17" i="59"/>
  <c r="I16" i="59"/>
  <c r="I13" i="59"/>
  <c r="I12" i="59"/>
  <c r="I11" i="59"/>
  <c r="I10" i="59"/>
  <c r="I14" i="59"/>
  <c r="I16" i="58"/>
  <c r="I18" i="58"/>
  <c r="I17" i="58"/>
  <c r="I13" i="58"/>
  <c r="I12" i="58"/>
  <c r="I11" i="58"/>
  <c r="I10" i="58"/>
  <c r="I14" i="58"/>
  <c r="I18" i="57"/>
  <c r="I16" i="57"/>
  <c r="I14" i="57"/>
  <c r="I13" i="57"/>
  <c r="I12" i="57"/>
  <c r="I11" i="57"/>
  <c r="I17" i="57"/>
  <c r="I10" i="57"/>
  <c r="I13" i="56"/>
  <c r="I14" i="56"/>
  <c r="I16" i="56"/>
  <c r="I17" i="56"/>
  <c r="I11" i="56"/>
  <c r="I18" i="56"/>
  <c r="I12" i="56"/>
  <c r="I10" i="56"/>
  <c r="I17" i="55"/>
  <c r="I10" i="55"/>
  <c r="I11" i="55"/>
  <c r="I12" i="55"/>
  <c r="I13" i="55"/>
  <c r="I14" i="55"/>
  <c r="I16" i="55"/>
  <c r="I18" i="55"/>
  <c r="I10" i="54"/>
  <c r="I11" i="54"/>
  <c r="I12" i="54"/>
  <c r="I13" i="54"/>
  <c r="I14" i="54"/>
  <c r="I17" i="54"/>
  <c r="I18" i="54"/>
  <c r="I16" i="54"/>
  <c r="I12" i="53"/>
  <c r="I13" i="53"/>
  <c r="I14" i="53"/>
  <c r="I16" i="53"/>
  <c r="I17" i="53"/>
  <c r="I18" i="53"/>
  <c r="I10" i="53"/>
  <c r="I11" i="53"/>
  <c r="I18" i="52"/>
  <c r="I16" i="52"/>
  <c r="I14" i="52"/>
  <c r="I13" i="52"/>
  <c r="I12" i="52"/>
  <c r="I11" i="52"/>
  <c r="I10" i="52"/>
  <c r="I17" i="52"/>
  <c r="I18" i="51"/>
  <c r="I17" i="51"/>
  <c r="I16" i="51"/>
  <c r="I14" i="51"/>
  <c r="I13" i="51"/>
  <c r="I12" i="51"/>
  <c r="I11" i="51"/>
  <c r="I10" i="51"/>
  <c r="I18" i="50"/>
  <c r="I17" i="50"/>
  <c r="I16" i="50"/>
  <c r="I14" i="50"/>
  <c r="I13" i="50"/>
  <c r="I12" i="50"/>
  <c r="I11" i="50"/>
  <c r="I10" i="50"/>
  <c r="I18" i="49"/>
  <c r="I17" i="49"/>
  <c r="I16" i="49"/>
  <c r="I14" i="49"/>
  <c r="I13" i="49"/>
  <c r="I12" i="49"/>
  <c r="I11" i="49"/>
  <c r="I10" i="49"/>
  <c r="I18" i="48"/>
  <c r="I17" i="48"/>
  <c r="I16" i="48"/>
  <c r="I14" i="48"/>
  <c r="I13" i="48"/>
  <c r="I12" i="48"/>
  <c r="I11" i="48"/>
  <c r="I10" i="48"/>
  <c r="I11" i="47"/>
  <c r="I18" i="47"/>
  <c r="I17" i="47"/>
  <c r="I16" i="47"/>
  <c r="I14" i="47"/>
  <c r="I13" i="47"/>
  <c r="I12" i="47"/>
  <c r="I10" i="47"/>
  <c r="I17" i="46"/>
  <c r="I16" i="46"/>
  <c r="I14" i="46"/>
  <c r="I13" i="46"/>
  <c r="I12" i="46"/>
  <c r="I11" i="46"/>
  <c r="I10" i="46"/>
  <c r="I18" i="46"/>
  <c r="I14" i="45"/>
  <c r="I10" i="45"/>
  <c r="I11" i="45"/>
  <c r="I12" i="45"/>
  <c r="I13" i="45"/>
  <c r="I16" i="45"/>
  <c r="I17" i="45"/>
  <c r="I18" i="45"/>
  <c r="I13" i="44"/>
  <c r="I12" i="44"/>
  <c r="I11" i="44"/>
  <c r="I10" i="44"/>
  <c r="I16" i="44"/>
  <c r="I14" i="44"/>
  <c r="I17" i="44"/>
  <c r="I18" i="44"/>
  <c r="I18" i="43"/>
  <c r="I17" i="43"/>
  <c r="I16" i="43"/>
  <c r="I14" i="43"/>
  <c r="I13" i="43"/>
  <c r="I12" i="43"/>
  <c r="I11" i="43"/>
  <c r="I10" i="43"/>
  <c r="I11" i="42"/>
  <c r="I10" i="42"/>
  <c r="I16" i="42"/>
  <c r="I18" i="42"/>
  <c r="I17" i="42"/>
  <c r="I14" i="42"/>
  <c r="I13" i="42"/>
  <c r="I12" i="42"/>
  <c r="I14" i="41"/>
  <c r="I16" i="41"/>
  <c r="I17" i="41"/>
  <c r="I18" i="41"/>
  <c r="I11" i="41"/>
  <c r="I10" i="41"/>
  <c r="I12" i="41"/>
  <c r="I13" i="41"/>
  <c r="I17" i="40"/>
  <c r="I18" i="40"/>
  <c r="I16" i="40"/>
  <c r="I10" i="40"/>
  <c r="I11" i="40"/>
  <c r="I12" i="40"/>
  <c r="I13" i="40"/>
  <c r="I14" i="40"/>
  <c r="I14" i="39"/>
  <c r="I13" i="39"/>
  <c r="I12" i="39"/>
  <c r="I10" i="39"/>
  <c r="I16" i="39"/>
  <c r="I17" i="39"/>
  <c r="I18" i="39"/>
  <c r="I11" i="39"/>
  <c r="I10" i="38"/>
  <c r="I11" i="38"/>
  <c r="I12" i="38"/>
  <c r="I13" i="38"/>
  <c r="I14" i="38"/>
  <c r="I16" i="38"/>
  <c r="I17" i="38"/>
  <c r="I18" i="38"/>
  <c r="I14" i="37"/>
  <c r="I13" i="37"/>
  <c r="I12" i="37"/>
  <c r="I11" i="37"/>
  <c r="I10" i="37"/>
  <c r="I18" i="37"/>
  <c r="I17" i="37"/>
  <c r="I16" i="37"/>
  <c r="I18" i="36"/>
  <c r="I10" i="36"/>
  <c r="I11" i="36"/>
  <c r="I12" i="36"/>
  <c r="I13" i="36"/>
  <c r="I14" i="36"/>
  <c r="I16" i="36"/>
  <c r="I17" i="36"/>
  <c r="I17" i="35"/>
  <c r="I16" i="35"/>
  <c r="I14" i="35"/>
  <c r="I13" i="35"/>
  <c r="I11" i="35"/>
  <c r="I10" i="35"/>
  <c r="I12" i="35"/>
  <c r="I18" i="35"/>
  <c r="I16" i="34"/>
  <c r="I18" i="34"/>
  <c r="I17" i="34"/>
  <c r="I14" i="34"/>
  <c r="I13" i="34"/>
  <c r="I11" i="34"/>
  <c r="I12" i="34"/>
  <c r="I10" i="34"/>
  <c r="I11" i="33"/>
  <c r="I12" i="33"/>
  <c r="I13" i="33"/>
  <c r="I14" i="33"/>
  <c r="I16" i="33"/>
  <c r="I17" i="33"/>
  <c r="I18" i="33"/>
  <c r="I10" i="33"/>
  <c r="I17" i="32"/>
  <c r="I10" i="32"/>
  <c r="I11" i="32"/>
  <c r="I12" i="32"/>
  <c r="I13" i="32"/>
  <c r="I14" i="32"/>
  <c r="I18" i="32"/>
  <c r="I16" i="32"/>
  <c r="I10" i="31"/>
  <c r="I11" i="31"/>
  <c r="I12" i="31"/>
  <c r="I13" i="31"/>
  <c r="I14" i="31"/>
  <c r="I16" i="31"/>
  <c r="I18" i="31"/>
  <c r="I17" i="31"/>
  <c r="I16" i="30"/>
  <c r="I14" i="30"/>
  <c r="I13" i="30"/>
  <c r="I12" i="30"/>
  <c r="I11" i="30"/>
  <c r="I10" i="30"/>
  <c r="I18" i="30"/>
  <c r="I17" i="30"/>
  <c r="I12" i="29"/>
  <c r="I11" i="29"/>
  <c r="I10" i="29"/>
  <c r="I13" i="29"/>
  <c r="I14" i="29"/>
  <c r="I16" i="29"/>
  <c r="I17" i="29"/>
  <c r="I18" i="29"/>
  <c r="I18" i="28"/>
  <c r="I17" i="28"/>
  <c r="I16" i="28"/>
  <c r="I14" i="28"/>
  <c r="I13" i="28"/>
  <c r="I12" i="28"/>
  <c r="I11" i="28"/>
  <c r="I10" i="28"/>
  <c r="I18" i="27"/>
  <c r="I17" i="27"/>
  <c r="I14" i="27"/>
  <c r="I13" i="27"/>
  <c r="I12" i="27"/>
  <c r="I11" i="27"/>
  <c r="I10" i="27"/>
  <c r="I16" i="27"/>
  <c r="I16" i="26"/>
  <c r="I17" i="26"/>
  <c r="I11" i="26"/>
  <c r="I18" i="26"/>
  <c r="I10" i="26"/>
  <c r="I12" i="26"/>
  <c r="I13" i="26"/>
  <c r="I14" i="26"/>
  <c r="I18" i="25"/>
  <c r="I17" i="25"/>
  <c r="I10" i="25"/>
  <c r="I11" i="25"/>
  <c r="I12" i="25"/>
  <c r="I13" i="25"/>
  <c r="I14" i="25"/>
  <c r="I16" i="25"/>
  <c r="I10" i="24"/>
  <c r="I11" i="24"/>
  <c r="I12" i="24"/>
  <c r="I13" i="24"/>
  <c r="I14" i="24"/>
  <c r="I16" i="24"/>
  <c r="I18" i="24"/>
  <c r="I17" i="24"/>
  <c r="I11" i="11"/>
  <c r="I13" i="11"/>
  <c r="I14" i="11"/>
  <c r="I17" i="11"/>
  <c r="I12" i="11"/>
  <c r="I17" i="18"/>
  <c r="I14" i="18"/>
  <c r="I13" i="18"/>
  <c r="I12" i="18"/>
  <c r="I11" i="18"/>
  <c r="I11" i="19"/>
  <c r="I17" i="19"/>
  <c r="I14" i="19"/>
  <c r="I13" i="19"/>
  <c r="I12" i="19"/>
  <c r="I17" i="20"/>
  <c r="I14" i="20"/>
  <c r="I13" i="20"/>
  <c r="I12" i="20"/>
  <c r="I11" i="20"/>
  <c r="I11" i="21"/>
  <c r="I17" i="21"/>
  <c r="I14" i="21"/>
  <c r="I13" i="21"/>
  <c r="I12" i="21"/>
  <c r="I17" i="22"/>
  <c r="I14" i="22"/>
  <c r="I13" i="22"/>
  <c r="I12" i="22"/>
  <c r="I11" i="22"/>
  <c r="I11" i="23"/>
  <c r="I17" i="23"/>
  <c r="I14" i="23"/>
  <c r="I13" i="23"/>
  <c r="I12" i="23"/>
  <c r="I17" i="12"/>
  <c r="I14" i="12"/>
  <c r="I13" i="12"/>
  <c r="I12" i="12"/>
  <c r="I11" i="12"/>
  <c r="I11" i="13"/>
  <c r="I17" i="13"/>
  <c r="I14" i="13"/>
  <c r="I13" i="13"/>
  <c r="I12" i="13"/>
  <c r="I17" i="14"/>
  <c r="I14" i="14"/>
  <c r="I13" i="14"/>
  <c r="I12" i="14"/>
  <c r="I11" i="14"/>
  <c r="I11" i="15"/>
  <c r="I17" i="15"/>
  <c r="I14" i="15"/>
  <c r="I13" i="15"/>
  <c r="I12" i="15"/>
  <c r="I11" i="17"/>
  <c r="I17" i="17"/>
  <c r="I14" i="17"/>
  <c r="I13" i="17"/>
  <c r="I12" i="17"/>
  <c r="I17" i="16"/>
  <c r="I14" i="16"/>
  <c r="I13" i="16"/>
  <c r="I12" i="16"/>
  <c r="I11" i="16"/>
  <c r="B27" i="112"/>
  <c r="I39" i="115"/>
  <c r="B8" i="112"/>
  <c r="B5" i="4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E9" i="59"/>
  <c r="F9" i="59" s="1"/>
  <c r="C9" i="59"/>
  <c r="C35" i="58"/>
  <c r="C34" i="58"/>
  <c r="C33" i="58"/>
  <c r="C32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E9" i="58"/>
  <c r="F9" i="58" s="1"/>
  <c r="C9" i="58"/>
  <c r="C35" i="57"/>
  <c r="C34" i="57"/>
  <c r="C33" i="57"/>
  <c r="C32" i="57"/>
  <c r="C31" i="57"/>
  <c r="C30" i="57"/>
  <c r="C29" i="57"/>
  <c r="C28" i="57"/>
  <c r="C27" i="57"/>
  <c r="C26" i="57"/>
  <c r="C25" i="57"/>
  <c r="C24" i="57"/>
  <c r="C23" i="57"/>
  <c r="C22" i="57"/>
  <c r="C21" i="57"/>
  <c r="C20" i="57"/>
  <c r="C19" i="57"/>
  <c r="C18" i="57"/>
  <c r="C17" i="57"/>
  <c r="C16" i="57"/>
  <c r="C15" i="57"/>
  <c r="C14" i="57"/>
  <c r="C13" i="57"/>
  <c r="C12" i="57"/>
  <c r="C11" i="57"/>
  <c r="C10" i="57"/>
  <c r="E9" i="57"/>
  <c r="F9" i="57" s="1"/>
  <c r="C9" i="57"/>
  <c r="C35" i="56"/>
  <c r="C34" i="56"/>
  <c r="C33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E9" i="56"/>
  <c r="F9" i="56" s="1"/>
  <c r="C9" i="56"/>
  <c r="C35" i="55"/>
  <c r="C34" i="55"/>
  <c r="C33" i="55"/>
  <c r="C32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E9" i="55"/>
  <c r="F9" i="55" s="1"/>
  <c r="C9" i="55"/>
  <c r="C35" i="54"/>
  <c r="C34" i="54"/>
  <c r="C33" i="54"/>
  <c r="C32" i="54"/>
  <c r="C31" i="54"/>
  <c r="C30" i="54"/>
  <c r="C29" i="54"/>
  <c r="C28" i="54"/>
  <c r="C27" i="54"/>
  <c r="C26" i="54"/>
  <c r="C25" i="54"/>
  <c r="C24" i="54"/>
  <c r="C23" i="54"/>
  <c r="C22" i="54"/>
  <c r="C21" i="54"/>
  <c r="C20" i="54"/>
  <c r="C19" i="54"/>
  <c r="C18" i="54"/>
  <c r="C17" i="54"/>
  <c r="C16" i="54"/>
  <c r="C15" i="54"/>
  <c r="C14" i="54"/>
  <c r="C13" i="54"/>
  <c r="C12" i="54"/>
  <c r="C11" i="54"/>
  <c r="C10" i="54"/>
  <c r="E9" i="54"/>
  <c r="F9" i="54" s="1"/>
  <c r="C9" i="54"/>
  <c r="C35" i="53"/>
  <c r="C34" i="53"/>
  <c r="C33" i="53"/>
  <c r="C32" i="53"/>
  <c r="C31" i="53"/>
  <c r="C30" i="53"/>
  <c r="C29" i="53"/>
  <c r="C28" i="53"/>
  <c r="C27" i="53"/>
  <c r="C26" i="53"/>
  <c r="C25" i="53"/>
  <c r="C24" i="53"/>
  <c r="C23" i="53"/>
  <c r="C22" i="53"/>
  <c r="C21" i="53"/>
  <c r="C20" i="53"/>
  <c r="C19" i="53"/>
  <c r="C18" i="53"/>
  <c r="C17" i="53"/>
  <c r="C16" i="53"/>
  <c r="C15" i="53"/>
  <c r="C14" i="53"/>
  <c r="C13" i="53"/>
  <c r="C12" i="53"/>
  <c r="C11" i="53"/>
  <c r="C10" i="53"/>
  <c r="E9" i="53"/>
  <c r="F9" i="53" s="1"/>
  <c r="C9" i="53"/>
  <c r="C35" i="52"/>
  <c r="C34" i="52"/>
  <c r="C33" i="52"/>
  <c r="C32" i="52"/>
  <c r="C31" i="52"/>
  <c r="C30" i="52"/>
  <c r="C29" i="52"/>
  <c r="C28" i="52"/>
  <c r="C27" i="52"/>
  <c r="C26" i="52"/>
  <c r="C25" i="52"/>
  <c r="C24" i="52"/>
  <c r="C23" i="52"/>
  <c r="C22" i="52"/>
  <c r="C21" i="52"/>
  <c r="C20" i="52"/>
  <c r="C19" i="52"/>
  <c r="C18" i="52"/>
  <c r="C17" i="52"/>
  <c r="C16" i="52"/>
  <c r="C15" i="52"/>
  <c r="C14" i="52"/>
  <c r="C13" i="52"/>
  <c r="C12" i="52"/>
  <c r="C11" i="52"/>
  <c r="C10" i="52"/>
  <c r="E9" i="52"/>
  <c r="F9" i="52" s="1"/>
  <c r="C9" i="52"/>
  <c r="C35" i="51"/>
  <c r="C34" i="51"/>
  <c r="C33" i="51"/>
  <c r="C32" i="51"/>
  <c r="C31" i="51"/>
  <c r="C30" i="51"/>
  <c r="C29" i="51"/>
  <c r="C28" i="51"/>
  <c r="C27" i="51"/>
  <c r="C26" i="51"/>
  <c r="C25" i="51"/>
  <c r="C24" i="51"/>
  <c r="C23" i="51"/>
  <c r="C22" i="51"/>
  <c r="C21" i="51"/>
  <c r="C20" i="51"/>
  <c r="C19" i="51"/>
  <c r="C18" i="51"/>
  <c r="C17" i="51"/>
  <c r="C16" i="51"/>
  <c r="C15" i="51"/>
  <c r="C14" i="51"/>
  <c r="C13" i="51"/>
  <c r="C12" i="51"/>
  <c r="C11" i="51"/>
  <c r="C10" i="51"/>
  <c r="E9" i="51"/>
  <c r="F9" i="51" s="1"/>
  <c r="C9" i="51"/>
  <c r="C35" i="50"/>
  <c r="C34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E9" i="50"/>
  <c r="F9" i="50" s="1"/>
  <c r="C9" i="50"/>
  <c r="C35" i="49"/>
  <c r="C34" i="49"/>
  <c r="C33" i="49"/>
  <c r="C32" i="49"/>
  <c r="C31" i="49"/>
  <c r="C30" i="49"/>
  <c r="C29" i="49"/>
  <c r="C28" i="49"/>
  <c r="C27" i="49"/>
  <c r="C26" i="49"/>
  <c r="C25" i="49"/>
  <c r="C24" i="49"/>
  <c r="C23" i="49"/>
  <c r="C22" i="49"/>
  <c r="C21" i="49"/>
  <c r="C20" i="49"/>
  <c r="C19" i="49"/>
  <c r="C18" i="49"/>
  <c r="C17" i="49"/>
  <c r="C16" i="49"/>
  <c r="C15" i="49"/>
  <c r="C14" i="49"/>
  <c r="C13" i="49"/>
  <c r="C12" i="49"/>
  <c r="C11" i="49"/>
  <c r="C10" i="49"/>
  <c r="E9" i="49"/>
  <c r="F9" i="49" s="1"/>
  <c r="C9" i="49"/>
  <c r="C35" i="48"/>
  <c r="C34" i="48"/>
  <c r="C33" i="48"/>
  <c r="C32" i="48"/>
  <c r="C31" i="48"/>
  <c r="C30" i="48"/>
  <c r="C29" i="48"/>
  <c r="C28" i="48"/>
  <c r="C27" i="48"/>
  <c r="C26" i="48"/>
  <c r="C25" i="48"/>
  <c r="C24" i="48"/>
  <c r="C23" i="48"/>
  <c r="C22" i="48"/>
  <c r="C21" i="48"/>
  <c r="C20" i="48"/>
  <c r="C19" i="48"/>
  <c r="C18" i="48"/>
  <c r="C17" i="48"/>
  <c r="C16" i="48"/>
  <c r="C15" i="48"/>
  <c r="C14" i="48"/>
  <c r="C13" i="48"/>
  <c r="C12" i="48"/>
  <c r="C11" i="48"/>
  <c r="C10" i="48"/>
  <c r="E9" i="48"/>
  <c r="F9" i="48" s="1"/>
  <c r="C9" i="48"/>
  <c r="C35" i="47"/>
  <c r="C34" i="47"/>
  <c r="C33" i="47"/>
  <c r="C32" i="47"/>
  <c r="C31" i="47"/>
  <c r="C30" i="47"/>
  <c r="C29" i="47"/>
  <c r="C28" i="47"/>
  <c r="C27" i="47"/>
  <c r="C26" i="47"/>
  <c r="C25" i="47"/>
  <c r="C24" i="47"/>
  <c r="C23" i="47"/>
  <c r="C22" i="47"/>
  <c r="C21" i="47"/>
  <c r="C20" i="47"/>
  <c r="C19" i="47"/>
  <c r="C18" i="47"/>
  <c r="C17" i="47"/>
  <c r="C16" i="47"/>
  <c r="C15" i="47"/>
  <c r="C14" i="47"/>
  <c r="C13" i="47"/>
  <c r="C12" i="47"/>
  <c r="C11" i="47"/>
  <c r="C10" i="47"/>
  <c r="E9" i="47"/>
  <c r="F9" i="47" s="1"/>
  <c r="C9" i="47"/>
  <c r="C35" i="46"/>
  <c r="C34" i="46"/>
  <c r="C33" i="46"/>
  <c r="C32" i="46"/>
  <c r="C31" i="46"/>
  <c r="C30" i="46"/>
  <c r="C29" i="46"/>
  <c r="C28" i="46"/>
  <c r="C27" i="46"/>
  <c r="C26" i="46"/>
  <c r="C25" i="46"/>
  <c r="C24" i="46"/>
  <c r="C23" i="46"/>
  <c r="C22" i="46"/>
  <c r="C21" i="46"/>
  <c r="C20" i="46"/>
  <c r="C19" i="46"/>
  <c r="C18" i="46"/>
  <c r="C17" i="46"/>
  <c r="C16" i="46"/>
  <c r="C15" i="46"/>
  <c r="C14" i="46"/>
  <c r="C13" i="46"/>
  <c r="C12" i="46"/>
  <c r="C11" i="46"/>
  <c r="C10" i="46"/>
  <c r="E9" i="46"/>
  <c r="F9" i="46" s="1"/>
  <c r="C9" i="46"/>
  <c r="C35" i="45"/>
  <c r="C34" i="45"/>
  <c r="C33" i="45"/>
  <c r="C32" i="45"/>
  <c r="C31" i="45"/>
  <c r="C30" i="45"/>
  <c r="C29" i="45"/>
  <c r="C28" i="45"/>
  <c r="C27" i="45"/>
  <c r="C26" i="45"/>
  <c r="C25" i="45"/>
  <c r="C24" i="45"/>
  <c r="C23" i="45"/>
  <c r="C22" i="45"/>
  <c r="C21" i="45"/>
  <c r="C20" i="45"/>
  <c r="C19" i="45"/>
  <c r="C18" i="45"/>
  <c r="C17" i="45"/>
  <c r="C16" i="45"/>
  <c r="C15" i="45"/>
  <c r="C14" i="45"/>
  <c r="C13" i="45"/>
  <c r="C12" i="45"/>
  <c r="C11" i="45"/>
  <c r="C10" i="45"/>
  <c r="E9" i="45"/>
  <c r="F9" i="45" s="1"/>
  <c r="C9" i="45"/>
  <c r="C35" i="44"/>
  <c r="C34" i="44"/>
  <c r="C33" i="44"/>
  <c r="C32" i="44"/>
  <c r="C31" i="44"/>
  <c r="C30" i="44"/>
  <c r="C29" i="44"/>
  <c r="C28" i="44"/>
  <c r="C27" i="44"/>
  <c r="C26" i="44"/>
  <c r="C25" i="44"/>
  <c r="C24" i="44"/>
  <c r="C23" i="44"/>
  <c r="C22" i="44"/>
  <c r="C21" i="44"/>
  <c r="C20" i="44"/>
  <c r="C19" i="44"/>
  <c r="C18" i="44"/>
  <c r="C17" i="44"/>
  <c r="C16" i="44"/>
  <c r="C15" i="44"/>
  <c r="C14" i="44"/>
  <c r="C13" i="44"/>
  <c r="C12" i="44"/>
  <c r="C11" i="44"/>
  <c r="C10" i="44"/>
  <c r="E9" i="44"/>
  <c r="F9" i="44" s="1"/>
  <c r="C9" i="44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E9" i="43"/>
  <c r="F9" i="43" s="1"/>
  <c r="C9" i="43"/>
  <c r="C35" i="42"/>
  <c r="C34" i="42"/>
  <c r="C33" i="42"/>
  <c r="C32" i="42"/>
  <c r="C31" i="42"/>
  <c r="C30" i="42"/>
  <c r="C29" i="42"/>
  <c r="C28" i="42"/>
  <c r="C27" i="42"/>
  <c r="C26" i="42"/>
  <c r="C25" i="42"/>
  <c r="C24" i="42"/>
  <c r="C23" i="42"/>
  <c r="C22" i="42"/>
  <c r="C21" i="42"/>
  <c r="C20" i="42"/>
  <c r="C19" i="42"/>
  <c r="C18" i="42"/>
  <c r="C17" i="42"/>
  <c r="C16" i="42"/>
  <c r="C15" i="42"/>
  <c r="C14" i="42"/>
  <c r="C13" i="42"/>
  <c r="C12" i="42"/>
  <c r="C11" i="42"/>
  <c r="C10" i="42"/>
  <c r="E9" i="42"/>
  <c r="F9" i="42" s="1"/>
  <c r="C9" i="42"/>
  <c r="C35" i="41"/>
  <c r="C34" i="41"/>
  <c r="C33" i="41"/>
  <c r="C32" i="41"/>
  <c r="C31" i="41"/>
  <c r="C30" i="41"/>
  <c r="C29" i="41"/>
  <c r="C28" i="41"/>
  <c r="C27" i="41"/>
  <c r="C26" i="41"/>
  <c r="C25" i="41"/>
  <c r="C24" i="41"/>
  <c r="C23" i="41"/>
  <c r="C22" i="41"/>
  <c r="C21" i="41"/>
  <c r="C20" i="41"/>
  <c r="C19" i="41"/>
  <c r="C18" i="41"/>
  <c r="C17" i="41"/>
  <c r="C16" i="41"/>
  <c r="C15" i="41"/>
  <c r="C14" i="41"/>
  <c r="C13" i="41"/>
  <c r="C12" i="41"/>
  <c r="C11" i="41"/>
  <c r="C10" i="41"/>
  <c r="E9" i="41"/>
  <c r="F9" i="41" s="1"/>
  <c r="C9" i="41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E9" i="40"/>
  <c r="F9" i="40" s="1"/>
  <c r="C9" i="40"/>
  <c r="C35" i="39"/>
  <c r="C34" i="39"/>
  <c r="C33" i="39"/>
  <c r="C32" i="39"/>
  <c r="C31" i="39"/>
  <c r="C30" i="39"/>
  <c r="C29" i="39"/>
  <c r="C28" i="39"/>
  <c r="C27" i="39"/>
  <c r="C26" i="39"/>
  <c r="C25" i="39"/>
  <c r="C24" i="39"/>
  <c r="C23" i="39"/>
  <c r="C22" i="39"/>
  <c r="C21" i="39"/>
  <c r="C20" i="39"/>
  <c r="C19" i="39"/>
  <c r="C18" i="39"/>
  <c r="C17" i="39"/>
  <c r="C16" i="39"/>
  <c r="C15" i="39"/>
  <c r="C14" i="39"/>
  <c r="C13" i="39"/>
  <c r="C12" i="39"/>
  <c r="C11" i="39"/>
  <c r="C10" i="39"/>
  <c r="E9" i="39"/>
  <c r="F9" i="39" s="1"/>
  <c r="C9" i="39"/>
  <c r="C35" i="38"/>
  <c r="C34" i="38"/>
  <c r="C33" i="38"/>
  <c r="C32" i="38"/>
  <c r="C31" i="38"/>
  <c r="C30" i="38"/>
  <c r="C29" i="38"/>
  <c r="C28" i="38"/>
  <c r="C27" i="38"/>
  <c r="C26" i="38"/>
  <c r="C25" i="38"/>
  <c r="C24" i="38"/>
  <c r="C23" i="38"/>
  <c r="C22" i="38"/>
  <c r="C21" i="38"/>
  <c r="C20" i="38"/>
  <c r="C19" i="38"/>
  <c r="C18" i="38"/>
  <c r="C17" i="38"/>
  <c r="C16" i="38"/>
  <c r="C15" i="38"/>
  <c r="C14" i="38"/>
  <c r="C13" i="38"/>
  <c r="C12" i="38"/>
  <c r="C11" i="38"/>
  <c r="C10" i="38"/>
  <c r="E9" i="38"/>
  <c r="F9" i="38" s="1"/>
  <c r="C9" i="38"/>
  <c r="C35" i="37"/>
  <c r="C34" i="37"/>
  <c r="C33" i="37"/>
  <c r="C32" i="37"/>
  <c r="C31" i="37"/>
  <c r="C30" i="37"/>
  <c r="C29" i="37"/>
  <c r="C28" i="37"/>
  <c r="C27" i="37"/>
  <c r="C26" i="37"/>
  <c r="C25" i="37"/>
  <c r="C24" i="37"/>
  <c r="C23" i="37"/>
  <c r="C22" i="37"/>
  <c r="C21" i="37"/>
  <c r="C20" i="37"/>
  <c r="C19" i="37"/>
  <c r="C18" i="37"/>
  <c r="C17" i="37"/>
  <c r="C16" i="37"/>
  <c r="C15" i="37"/>
  <c r="C14" i="37"/>
  <c r="C13" i="37"/>
  <c r="C12" i="37"/>
  <c r="C11" i="37"/>
  <c r="C10" i="37"/>
  <c r="E9" i="37"/>
  <c r="F9" i="37" s="1"/>
  <c r="C9" i="37"/>
  <c r="C35" i="36"/>
  <c r="C34" i="36"/>
  <c r="C33" i="36"/>
  <c r="C32" i="36"/>
  <c r="C31" i="36"/>
  <c r="C30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4" i="36"/>
  <c r="C13" i="36"/>
  <c r="C12" i="36"/>
  <c r="C11" i="36"/>
  <c r="C10" i="36"/>
  <c r="E9" i="36"/>
  <c r="F9" i="36" s="1"/>
  <c r="C9" i="36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4" i="35"/>
  <c r="C13" i="35"/>
  <c r="C12" i="35"/>
  <c r="C11" i="35"/>
  <c r="C10" i="35"/>
  <c r="E9" i="35"/>
  <c r="F9" i="35" s="1"/>
  <c r="C9" i="35"/>
  <c r="C35" i="34"/>
  <c r="C34" i="34"/>
  <c r="C33" i="34"/>
  <c r="C32" i="34"/>
  <c r="C31" i="34"/>
  <c r="C30" i="34"/>
  <c r="C29" i="34"/>
  <c r="C28" i="34"/>
  <c r="C27" i="34"/>
  <c r="C26" i="34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E9" i="34"/>
  <c r="F9" i="34" s="1"/>
  <c r="C9" i="34"/>
  <c r="C35" i="33"/>
  <c r="C34" i="33"/>
  <c r="C33" i="33"/>
  <c r="C32" i="33"/>
  <c r="C31" i="33"/>
  <c r="C30" i="33"/>
  <c r="C29" i="33"/>
  <c r="C28" i="33"/>
  <c r="C27" i="33"/>
  <c r="C26" i="33"/>
  <c r="C25" i="33"/>
  <c r="C24" i="33"/>
  <c r="C23" i="33"/>
  <c r="C22" i="33"/>
  <c r="C21" i="33"/>
  <c r="C20" i="33"/>
  <c r="C19" i="33"/>
  <c r="C18" i="33"/>
  <c r="C17" i="33"/>
  <c r="C16" i="33"/>
  <c r="C15" i="33"/>
  <c r="C14" i="33"/>
  <c r="C13" i="33"/>
  <c r="C12" i="33"/>
  <c r="C11" i="33"/>
  <c r="C10" i="33"/>
  <c r="E9" i="33"/>
  <c r="F9" i="33" s="1"/>
  <c r="C9" i="33"/>
  <c r="C35" i="32"/>
  <c r="C34" i="32"/>
  <c r="C33" i="32"/>
  <c r="C32" i="32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E9" i="32"/>
  <c r="F9" i="32" s="1"/>
  <c r="C9" i="32"/>
  <c r="C35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C22" i="31"/>
  <c r="C21" i="31"/>
  <c r="C20" i="31"/>
  <c r="C19" i="31"/>
  <c r="C18" i="31"/>
  <c r="C17" i="31"/>
  <c r="C16" i="31"/>
  <c r="C15" i="31"/>
  <c r="C14" i="31"/>
  <c r="C13" i="31"/>
  <c r="C12" i="31"/>
  <c r="C11" i="31"/>
  <c r="C10" i="31"/>
  <c r="E9" i="31"/>
  <c r="F9" i="31" s="1"/>
  <c r="C9" i="31"/>
  <c r="C35" i="30"/>
  <c r="C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C12" i="30"/>
  <c r="C11" i="30"/>
  <c r="C10" i="30"/>
  <c r="E9" i="30"/>
  <c r="F9" i="30" s="1"/>
  <c r="C9" i="30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E9" i="29"/>
  <c r="F9" i="29" s="1"/>
  <c r="C9" i="29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E9" i="28"/>
  <c r="F9" i="28" s="1"/>
  <c r="C9" i="28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E9" i="27"/>
  <c r="F9" i="27" s="1"/>
  <c r="C9" i="27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E9" i="26"/>
  <c r="F9" i="26" s="1"/>
  <c r="C9" i="26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E9" i="25"/>
  <c r="F9" i="25" s="1"/>
  <c r="C9" i="25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E9" i="24"/>
  <c r="C9" i="24"/>
  <c r="C35" i="23"/>
  <c r="C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E9" i="23"/>
  <c r="F9" i="23" s="1"/>
  <c r="C9" i="23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E9" i="22"/>
  <c r="F9" i="22" s="1"/>
  <c r="C9" i="22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E9" i="21"/>
  <c r="F9" i="21" s="1"/>
  <c r="C9" i="21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E9" i="20"/>
  <c r="F9" i="20" s="1"/>
  <c r="C9" i="20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E9" i="19"/>
  <c r="F9" i="19" s="1"/>
  <c r="C9" i="19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E9" i="18"/>
  <c r="F9" i="18" s="1"/>
  <c r="C9" i="18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E9" i="17"/>
  <c r="F9" i="17" s="1"/>
  <c r="C9" i="17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E9" i="16"/>
  <c r="F9" i="16" s="1"/>
  <c r="C9" i="16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E9" i="15"/>
  <c r="F9" i="15" s="1"/>
  <c r="C9" i="15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E9" i="14"/>
  <c r="F9" i="14" s="1"/>
  <c r="C9" i="14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E9" i="13"/>
  <c r="F9" i="13" s="1"/>
  <c r="C9" i="13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E9" i="12"/>
  <c r="F9" i="12" s="1"/>
  <c r="C9" i="12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E9" i="11"/>
  <c r="F9" i="11" s="1"/>
  <c r="C9" i="11"/>
  <c r="E9" i="4"/>
  <c r="F9" i="4" s="1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2" i="4"/>
  <c r="C33" i="4"/>
  <c r="C34" i="4"/>
  <c r="C35" i="4"/>
  <c r="C9" i="4"/>
  <c r="C29" i="2"/>
  <c r="M23" i="112" s="1"/>
  <c r="I17" i="4" l="1"/>
  <c r="I14" i="4"/>
  <c r="I13" i="4"/>
  <c r="I12" i="4"/>
  <c r="I11" i="4"/>
  <c r="C30" i="2"/>
  <c r="B14" i="112"/>
  <c r="F9" i="24"/>
  <c r="F36" i="24" s="1"/>
  <c r="F36" i="12"/>
  <c r="F37" i="12" s="1"/>
  <c r="F36" i="31"/>
  <c r="F36" i="30"/>
  <c r="F36" i="49"/>
  <c r="F36" i="50"/>
  <c r="F36" i="34"/>
  <c r="F36" i="36"/>
  <c r="F36" i="42"/>
  <c r="F36" i="59"/>
  <c r="F36" i="16"/>
  <c r="F37" i="16" s="1"/>
  <c r="F36" i="25"/>
  <c r="F36" i="28"/>
  <c r="F36" i="33"/>
  <c r="F36" i="39"/>
  <c r="F36" i="47"/>
  <c r="F36" i="57"/>
  <c r="F36" i="58"/>
  <c r="F36" i="56"/>
  <c r="F36" i="55"/>
  <c r="F36" i="54"/>
  <c r="F36" i="53"/>
  <c r="F36" i="52"/>
  <c r="F36" i="51"/>
  <c r="F36" i="48"/>
  <c r="F36" i="46"/>
  <c r="F36" i="45"/>
  <c r="F36" i="44"/>
  <c r="F36" i="43"/>
  <c r="F36" i="41"/>
  <c r="F36" i="40"/>
  <c r="F36" i="38"/>
  <c r="F36" i="37"/>
  <c r="F36" i="35"/>
  <c r="F36" i="32"/>
  <c r="F36" i="29"/>
  <c r="F36" i="27"/>
  <c r="F36" i="26"/>
  <c r="F36" i="23"/>
  <c r="F36" i="22"/>
  <c r="F36" i="21"/>
  <c r="F36" i="20"/>
  <c r="F36" i="19"/>
  <c r="F37" i="19" s="1"/>
  <c r="F36" i="18"/>
  <c r="F37" i="18" s="1"/>
  <c r="F36" i="17"/>
  <c r="F37" i="17" s="1"/>
  <c r="F36" i="15"/>
  <c r="F37" i="15" s="1"/>
  <c r="F36" i="14"/>
  <c r="F37" i="14" s="1"/>
  <c r="F36" i="13"/>
  <c r="F37" i="13" s="1"/>
  <c r="F36" i="11"/>
  <c r="F37" i="11" s="1"/>
  <c r="I9" i="11" s="1"/>
  <c r="F36" i="4"/>
  <c r="F37" i="4" s="1"/>
  <c r="C12" i="3" a="1"/>
  <c r="C9" i="3" a="1"/>
  <c r="C10" i="3" a="1"/>
  <c r="C6" i="3" a="1"/>
  <c r="C13" i="3" a="1"/>
  <c r="C14" i="3" a="1"/>
  <c r="C7" i="3" a="1"/>
  <c r="C8" i="3" a="1"/>
  <c r="C11" i="3" a="1"/>
  <c r="C5" i="3" a="1"/>
  <c r="D88" i="3" l="1"/>
  <c r="F88" i="3" s="1"/>
  <c r="D56" i="3"/>
  <c r="F56" i="3" s="1"/>
  <c r="D93" i="3"/>
  <c r="F93" i="3" s="1"/>
  <c r="D92" i="3"/>
  <c r="F92" i="3" s="1"/>
  <c r="D78" i="3"/>
  <c r="F78" i="3" s="1"/>
  <c r="D84" i="3"/>
  <c r="F84" i="3" s="1"/>
  <c r="D79" i="3"/>
  <c r="F79" i="3" s="1"/>
  <c r="D71" i="3"/>
  <c r="F71" i="3" s="1"/>
  <c r="D98" i="3"/>
  <c r="F98" i="3" s="1"/>
  <c r="D95" i="3"/>
  <c r="F95" i="3" s="1"/>
  <c r="D100" i="3"/>
  <c r="F100" i="3" s="1"/>
  <c r="D58" i="3"/>
  <c r="F58" i="3" s="1"/>
  <c r="D77" i="3"/>
  <c r="F77" i="3" s="1"/>
  <c r="D104" i="3"/>
  <c r="F104" i="3" s="1"/>
  <c r="D57" i="3"/>
  <c r="F57" i="3" s="1"/>
  <c r="D59" i="3"/>
  <c r="F59" i="3" s="1"/>
  <c r="D61" i="3"/>
  <c r="F61" i="3" s="1"/>
  <c r="D63" i="3"/>
  <c r="F63" i="3" s="1"/>
  <c r="D65" i="3"/>
  <c r="F65" i="3" s="1"/>
  <c r="D90" i="3"/>
  <c r="F90" i="3" s="1"/>
  <c r="D94" i="3"/>
  <c r="F94" i="3" s="1"/>
  <c r="D69" i="3"/>
  <c r="F69" i="3" s="1"/>
  <c r="D66" i="3"/>
  <c r="F66" i="3" s="1"/>
  <c r="D99" i="3"/>
  <c r="F99" i="3" s="1"/>
  <c r="D73" i="3"/>
  <c r="F73" i="3" s="1"/>
  <c r="D70" i="3"/>
  <c r="F70" i="3" s="1"/>
  <c r="D75" i="3"/>
  <c r="F75" i="3" s="1"/>
  <c r="D74" i="3"/>
  <c r="F74" i="3" s="1"/>
  <c r="D62" i="3"/>
  <c r="F62" i="3" s="1"/>
  <c r="D81" i="3"/>
  <c r="F81" i="3" s="1"/>
  <c r="D83" i="3"/>
  <c r="F83" i="3" s="1"/>
  <c r="D85" i="3"/>
  <c r="F85" i="3" s="1"/>
  <c r="D87" i="3"/>
  <c r="F87" i="3" s="1"/>
  <c r="D89" i="3"/>
  <c r="F89" i="3" s="1"/>
  <c r="D86" i="3"/>
  <c r="F86" i="3" s="1"/>
  <c r="D91" i="3"/>
  <c r="F91" i="3" s="1"/>
  <c r="D67" i="3"/>
  <c r="F67" i="3" s="1"/>
  <c r="D64" i="3"/>
  <c r="F64" i="3" s="1"/>
  <c r="D60" i="3"/>
  <c r="F60" i="3" s="1"/>
  <c r="D96" i="3"/>
  <c r="F96" i="3" s="1"/>
  <c r="D68" i="3"/>
  <c r="F68" i="3" s="1"/>
  <c r="D101" i="3"/>
  <c r="F101" i="3" s="1"/>
  <c r="D97" i="3"/>
  <c r="F97" i="3" s="1"/>
  <c r="D82" i="3"/>
  <c r="F82" i="3" s="1"/>
  <c r="D103" i="3"/>
  <c r="F103" i="3" s="1"/>
  <c r="D102" i="3"/>
  <c r="F102" i="3" s="1"/>
  <c r="D76" i="3"/>
  <c r="F76" i="3" s="1"/>
  <c r="D72" i="3"/>
  <c r="F72" i="3" s="1"/>
  <c r="D80" i="3"/>
  <c r="F80" i="3" s="1"/>
  <c r="D55" i="3"/>
  <c r="F55" i="3" s="1"/>
  <c r="C5" i="3"/>
  <c r="F37" i="53"/>
  <c r="F37" i="59"/>
  <c r="F37" i="54"/>
  <c r="F37" i="42"/>
  <c r="F37" i="37"/>
  <c r="F37" i="36"/>
  <c r="F37" i="58"/>
  <c r="F37" i="50"/>
  <c r="F37" i="55"/>
  <c r="F37" i="34"/>
  <c r="F37" i="43"/>
  <c r="F37" i="57"/>
  <c r="F37" i="49"/>
  <c r="F37" i="38"/>
  <c r="F37" i="56"/>
  <c r="F37" i="44"/>
  <c r="F37" i="47"/>
  <c r="F37" i="30"/>
  <c r="F37" i="41"/>
  <c r="F37" i="45"/>
  <c r="F37" i="39"/>
  <c r="F37" i="31"/>
  <c r="F37" i="40"/>
  <c r="I9" i="4"/>
  <c r="F37" i="26"/>
  <c r="F37" i="46"/>
  <c r="F37" i="33"/>
  <c r="F37" i="48"/>
  <c r="F37" i="28"/>
  <c r="F37" i="24"/>
  <c r="F37" i="51"/>
  <c r="F37" i="25"/>
  <c r="F37" i="35"/>
  <c r="F37" i="27"/>
  <c r="F37" i="29"/>
  <c r="F37" i="32"/>
  <c r="F37" i="52"/>
  <c r="F37" i="23"/>
  <c r="F37" i="22"/>
  <c r="F37" i="21"/>
  <c r="F37" i="20"/>
  <c r="C14" i="3"/>
  <c r="I9" i="19"/>
  <c r="C13" i="3"/>
  <c r="I9" i="18"/>
  <c r="C12" i="3"/>
  <c r="I9" i="17"/>
  <c r="C11" i="3"/>
  <c r="I9" i="16"/>
  <c r="C10" i="3"/>
  <c r="I9" i="15"/>
  <c r="C9" i="3"/>
  <c r="I9" i="14"/>
  <c r="C8" i="3"/>
  <c r="I9" i="13"/>
  <c r="C7" i="3"/>
  <c r="I9" i="12"/>
  <c r="C6" i="3"/>
  <c r="D5" i="111"/>
  <c r="F5" i="111" s="1"/>
  <c r="P5" i="111" s="1"/>
  <c r="P3" i="111" s="1"/>
  <c r="B100" i="114"/>
  <c r="B101" i="114"/>
  <c r="B102" i="114"/>
  <c r="B103" i="114"/>
  <c r="B104" i="114"/>
  <c r="B105" i="114"/>
  <c r="B106" i="114"/>
  <c r="B107" i="114"/>
  <c r="B108" i="114"/>
  <c r="B109" i="114"/>
  <c r="B110" i="114"/>
  <c r="B111" i="114"/>
  <c r="B112" i="114"/>
  <c r="B113" i="114"/>
  <c r="B114" i="114"/>
  <c r="B115" i="114"/>
  <c r="B116" i="114"/>
  <c r="B117" i="114"/>
  <c r="B118" i="114"/>
  <c r="B119" i="114"/>
  <c r="B120" i="114"/>
  <c r="B121" i="114"/>
  <c r="B122" i="114"/>
  <c r="B123" i="114"/>
  <c r="B124" i="114"/>
  <c r="B125" i="114"/>
  <c r="B126" i="114"/>
  <c r="B127" i="114"/>
  <c r="B128" i="114"/>
  <c r="B129" i="114"/>
  <c r="B130" i="114"/>
  <c r="B131" i="114"/>
  <c r="B132" i="114"/>
  <c r="B133" i="114"/>
  <c r="B134" i="114"/>
  <c r="B135" i="114"/>
  <c r="B136" i="114"/>
  <c r="B137" i="114"/>
  <c r="B138" i="114"/>
  <c r="B139" i="114"/>
  <c r="B140" i="114"/>
  <c r="B141" i="114"/>
  <c r="B142" i="114"/>
  <c r="B143" i="114"/>
  <c r="B144" i="114"/>
  <c r="B145" i="114"/>
  <c r="B146" i="114"/>
  <c r="B147" i="114"/>
  <c r="B148" i="114"/>
  <c r="B149" i="114"/>
  <c r="B150" i="114"/>
  <c r="B151" i="114"/>
  <c r="B152" i="114"/>
  <c r="B153" i="114"/>
  <c r="B154" i="114"/>
  <c r="B155" i="114"/>
  <c r="B156" i="114"/>
  <c r="B157" i="114"/>
  <c r="B158" i="114"/>
  <c r="B159" i="114"/>
  <c r="B160" i="114"/>
  <c r="B161" i="114"/>
  <c r="B162" i="114"/>
  <c r="B163" i="114"/>
  <c r="B164" i="114"/>
  <c r="B165" i="114"/>
  <c r="B166" i="114"/>
  <c r="B167" i="114"/>
  <c r="B168" i="114"/>
  <c r="B169" i="114"/>
  <c r="B170" i="114"/>
  <c r="B171" i="114"/>
  <c r="B172" i="114"/>
  <c r="B173" i="114"/>
  <c r="B174" i="114"/>
  <c r="B175" i="114"/>
  <c r="B176" i="114"/>
  <c r="B177" i="114"/>
  <c r="B178" i="114"/>
  <c r="B179" i="114"/>
  <c r="B180" i="114"/>
  <c r="B181" i="114"/>
  <c r="B182" i="114"/>
  <c r="B183" i="114"/>
  <c r="B184" i="114"/>
  <c r="B185" i="114"/>
  <c r="B186" i="114"/>
  <c r="B187" i="114"/>
  <c r="B188" i="114"/>
  <c r="B189" i="114"/>
  <c r="B190" i="114"/>
  <c r="B191" i="114"/>
  <c r="B192" i="114"/>
  <c r="B193" i="114"/>
  <c r="B194" i="114"/>
  <c r="B195" i="114"/>
  <c r="B196" i="114"/>
  <c r="B197" i="114"/>
  <c r="B198" i="114"/>
  <c r="B199" i="114"/>
  <c r="B200" i="114"/>
  <c r="B201" i="114"/>
  <c r="B202" i="114"/>
  <c r="B203" i="114"/>
  <c r="B204" i="114"/>
  <c r="B205" i="114"/>
  <c r="B206" i="114"/>
  <c r="B207" i="114"/>
  <c r="B208" i="114"/>
  <c r="B209" i="114"/>
  <c r="B210" i="114"/>
  <c r="B211" i="114"/>
  <c r="B212" i="114"/>
  <c r="B213" i="114"/>
  <c r="B214" i="114"/>
  <c r="B215" i="114"/>
  <c r="B216" i="114"/>
  <c r="B217" i="114"/>
  <c r="B218" i="114"/>
  <c r="B219" i="114"/>
  <c r="B220" i="114"/>
  <c r="B221" i="114"/>
  <c r="B222" i="114"/>
  <c r="B223" i="114"/>
  <c r="B224" i="114"/>
  <c r="B225" i="114"/>
  <c r="B226" i="114"/>
  <c r="B227" i="114"/>
  <c r="B228" i="114"/>
  <c r="B229" i="114"/>
  <c r="B230" i="114"/>
  <c r="B231" i="114"/>
  <c r="B232" i="114"/>
  <c r="B233" i="114"/>
  <c r="B234" i="114"/>
  <c r="B235" i="114"/>
  <c r="B236" i="114"/>
  <c r="B237" i="114"/>
  <c r="B238" i="114"/>
  <c r="B239" i="114"/>
  <c r="B240" i="114"/>
  <c r="B241" i="114"/>
  <c r="B242" i="114"/>
  <c r="B243" i="114"/>
  <c r="B244" i="114"/>
  <c r="B245" i="114"/>
  <c r="B246" i="114"/>
  <c r="B247" i="114"/>
  <c r="B248" i="114"/>
  <c r="B249" i="114"/>
  <c r="B250" i="114"/>
  <c r="B99" i="114"/>
  <c r="B98" i="114"/>
  <c r="B97" i="114"/>
  <c r="B96" i="114"/>
  <c r="B95" i="114"/>
  <c r="B94" i="114"/>
  <c r="B93" i="114"/>
  <c r="B92" i="114"/>
  <c r="B91" i="114"/>
  <c r="B90" i="114"/>
  <c r="B89" i="114"/>
  <c r="B88" i="114"/>
  <c r="B87" i="114"/>
  <c r="B86" i="114"/>
  <c r="B85" i="114"/>
  <c r="B84" i="114"/>
  <c r="B83" i="114"/>
  <c r="B82" i="114"/>
  <c r="B81" i="114"/>
  <c r="B80" i="114"/>
  <c r="B79" i="114"/>
  <c r="B78" i="114"/>
  <c r="B77" i="114"/>
  <c r="B76" i="114"/>
  <c r="B75" i="114"/>
  <c r="B74" i="114"/>
  <c r="B73" i="114"/>
  <c r="B72" i="114"/>
  <c r="B71" i="114"/>
  <c r="B70" i="114"/>
  <c r="B69" i="114"/>
  <c r="B68" i="114"/>
  <c r="B67" i="114"/>
  <c r="B66" i="114"/>
  <c r="B65" i="114"/>
  <c r="B64" i="114"/>
  <c r="B63" i="114"/>
  <c r="B62" i="114"/>
  <c r="B61" i="114"/>
  <c r="B60" i="114"/>
  <c r="B59" i="114"/>
  <c r="B58" i="114"/>
  <c r="B57" i="114"/>
  <c r="B56" i="114"/>
  <c r="B55" i="114"/>
  <c r="B54" i="114"/>
  <c r="B53" i="114"/>
  <c r="B52" i="114"/>
  <c r="C15" i="3" a="1"/>
  <c r="C20" i="3" a="1"/>
  <c r="C50" i="3" a="1"/>
  <c r="C43" i="3" a="1"/>
  <c r="C29" i="3" a="1"/>
  <c r="C45" i="3" a="1"/>
  <c r="C51" i="3" a="1"/>
  <c r="C17" i="3" a="1"/>
  <c r="C30" i="3" a="1"/>
  <c r="C26" i="3" a="1"/>
  <c r="C18" i="3" a="1"/>
  <c r="C40" i="3" a="1"/>
  <c r="C23" i="3" a="1"/>
  <c r="C34" i="3" a="1"/>
  <c r="C32" i="3" a="1"/>
  <c r="C41" i="3" a="1"/>
  <c r="C39" i="3" a="1"/>
  <c r="C33" i="3" a="1"/>
  <c r="C37" i="3" a="1"/>
  <c r="C35" i="3" a="1"/>
  <c r="C21" i="3" a="1"/>
  <c r="C52" i="3" a="1"/>
  <c r="C19" i="3" a="1"/>
  <c r="C22" i="3" a="1"/>
  <c r="C25" i="3" a="1"/>
  <c r="C31" i="3" a="1"/>
  <c r="C38" i="3" a="1"/>
  <c r="C28" i="3" a="1"/>
  <c r="C16" i="3" a="1"/>
  <c r="C49" i="3" a="1"/>
  <c r="C27" i="3" a="1"/>
  <c r="C46" i="3" a="1"/>
  <c r="C36" i="3" a="1"/>
  <c r="C47" i="3" a="1"/>
  <c r="C54" i="3" a="1"/>
  <c r="C48" i="3" a="1"/>
  <c r="C42" i="3" a="1"/>
  <c r="C24" i="3" a="1"/>
  <c r="C53" i="3" a="1"/>
  <c r="C44" i="3" a="1"/>
  <c r="H86" i="3" l="1"/>
  <c r="L86" i="3" s="1"/>
  <c r="N86" i="3"/>
  <c r="O86" i="3" s="1"/>
  <c r="H66" i="3"/>
  <c r="L66" i="3" s="1"/>
  <c r="N66" i="3"/>
  <c r="O66" i="3" s="1"/>
  <c r="N100" i="3"/>
  <c r="O100" i="3" s="1"/>
  <c r="H100" i="3"/>
  <c r="L100" i="3" s="1"/>
  <c r="H95" i="3"/>
  <c r="L95" i="3" s="1"/>
  <c r="N95" i="3"/>
  <c r="O95" i="3" s="1"/>
  <c r="N98" i="3"/>
  <c r="O98" i="3" s="1"/>
  <c r="H98" i="3"/>
  <c r="L98" i="3" s="1"/>
  <c r="N99" i="3"/>
  <c r="O99" i="3" s="1"/>
  <c r="H99" i="3"/>
  <c r="L99" i="3" s="1"/>
  <c r="N69" i="3"/>
  <c r="O69" i="3" s="1"/>
  <c r="H69" i="3"/>
  <c r="L69" i="3" s="1"/>
  <c r="H82" i="3"/>
  <c r="L82" i="3" s="1"/>
  <c r="N82" i="3"/>
  <c r="O82" i="3" s="1"/>
  <c r="H85" i="3"/>
  <c r="L85" i="3" s="1"/>
  <c r="N85" i="3"/>
  <c r="O85" i="3" s="1"/>
  <c r="H90" i="3"/>
  <c r="L90" i="3" s="1"/>
  <c r="N90" i="3"/>
  <c r="O90" i="3" s="1"/>
  <c r="H71" i="3"/>
  <c r="L71" i="3" s="1"/>
  <c r="N71" i="3"/>
  <c r="O71" i="3" s="1"/>
  <c r="H91" i="3"/>
  <c r="L91" i="3" s="1"/>
  <c r="N91" i="3"/>
  <c r="O91" i="3" s="1"/>
  <c r="H89" i="3"/>
  <c r="L89" i="3" s="1"/>
  <c r="N89" i="3"/>
  <c r="O89" i="3" s="1"/>
  <c r="H97" i="3"/>
  <c r="L97" i="3" s="1"/>
  <c r="N97" i="3"/>
  <c r="O97" i="3" s="1"/>
  <c r="H83" i="3"/>
  <c r="L83" i="3" s="1"/>
  <c r="N83" i="3"/>
  <c r="O83" i="3" s="1"/>
  <c r="H65" i="3"/>
  <c r="L65" i="3" s="1"/>
  <c r="N65" i="3"/>
  <c r="O65" i="3" s="1"/>
  <c r="H79" i="3"/>
  <c r="L79" i="3" s="1"/>
  <c r="N79" i="3"/>
  <c r="O79" i="3" s="1"/>
  <c r="N76" i="3"/>
  <c r="O76" i="3" s="1"/>
  <c r="H76" i="3"/>
  <c r="L76" i="3" s="1"/>
  <c r="H101" i="3"/>
  <c r="L101" i="3" s="1"/>
  <c r="N101" i="3"/>
  <c r="O101" i="3" s="1"/>
  <c r="N81" i="3"/>
  <c r="O81" i="3" s="1"/>
  <c r="H81" i="3"/>
  <c r="L81" i="3" s="1"/>
  <c r="H63" i="3"/>
  <c r="L63" i="3" s="1"/>
  <c r="N63" i="3"/>
  <c r="O63" i="3" s="1"/>
  <c r="H84" i="3"/>
  <c r="L84" i="3" s="1"/>
  <c r="N84" i="3"/>
  <c r="O84" i="3" s="1"/>
  <c r="H58" i="3"/>
  <c r="L58" i="3" s="1"/>
  <c r="N58" i="3"/>
  <c r="O58" i="3" s="1"/>
  <c r="H102" i="3"/>
  <c r="L102" i="3" s="1"/>
  <c r="N102" i="3"/>
  <c r="O102" i="3" s="1"/>
  <c r="H68" i="3"/>
  <c r="L68" i="3" s="1"/>
  <c r="N68" i="3"/>
  <c r="O68" i="3" s="1"/>
  <c r="H62" i="3"/>
  <c r="L62" i="3" s="1"/>
  <c r="N62" i="3"/>
  <c r="O62" i="3" s="1"/>
  <c r="H61" i="3"/>
  <c r="L61" i="3" s="1"/>
  <c r="N61" i="3"/>
  <c r="O61" i="3" s="1"/>
  <c r="H78" i="3"/>
  <c r="L78" i="3" s="1"/>
  <c r="N78" i="3"/>
  <c r="O78" i="3" s="1"/>
  <c r="H72" i="3"/>
  <c r="L72" i="3" s="1"/>
  <c r="N72" i="3"/>
  <c r="O72" i="3" s="1"/>
  <c r="N96" i="3"/>
  <c r="O96" i="3" s="1"/>
  <c r="H96" i="3"/>
  <c r="L96" i="3" s="1"/>
  <c r="H74" i="3"/>
  <c r="L74" i="3" s="1"/>
  <c r="N74" i="3"/>
  <c r="O74" i="3" s="1"/>
  <c r="N59" i="3"/>
  <c r="O59" i="3" s="1"/>
  <c r="H59" i="3"/>
  <c r="L59" i="3" s="1"/>
  <c r="N92" i="3"/>
  <c r="O92" i="3" s="1"/>
  <c r="H92" i="3"/>
  <c r="L92" i="3" s="1"/>
  <c r="H103" i="3"/>
  <c r="L103" i="3" s="1"/>
  <c r="N103" i="3"/>
  <c r="O103" i="3" s="1"/>
  <c r="H60" i="3"/>
  <c r="L60" i="3" s="1"/>
  <c r="N60" i="3"/>
  <c r="O60" i="3" s="1"/>
  <c r="H75" i="3"/>
  <c r="L75" i="3" s="1"/>
  <c r="N75" i="3"/>
  <c r="O75" i="3" s="1"/>
  <c r="H57" i="3"/>
  <c r="L57" i="3" s="1"/>
  <c r="N57" i="3"/>
  <c r="O57" i="3" s="1"/>
  <c r="H93" i="3"/>
  <c r="L93" i="3" s="1"/>
  <c r="N93" i="3"/>
  <c r="O93" i="3" s="1"/>
  <c r="H87" i="3"/>
  <c r="L87" i="3" s="1"/>
  <c r="N87" i="3"/>
  <c r="O87" i="3" s="1"/>
  <c r="N55" i="3"/>
  <c r="O55" i="3" s="1"/>
  <c r="H55" i="3"/>
  <c r="L55" i="3" s="1"/>
  <c r="N64" i="3"/>
  <c r="O64" i="3" s="1"/>
  <c r="H64" i="3"/>
  <c r="L64" i="3" s="1"/>
  <c r="H70" i="3"/>
  <c r="L70" i="3" s="1"/>
  <c r="N70" i="3"/>
  <c r="O70" i="3" s="1"/>
  <c r="N104" i="3"/>
  <c r="O104" i="3" s="1"/>
  <c r="H104" i="3"/>
  <c r="L104" i="3" s="1"/>
  <c r="H56" i="3"/>
  <c r="L56" i="3" s="1"/>
  <c r="N56" i="3"/>
  <c r="O56" i="3" s="1"/>
  <c r="N94" i="3"/>
  <c r="O94" i="3" s="1"/>
  <c r="H94" i="3"/>
  <c r="L94" i="3" s="1"/>
  <c r="H80" i="3"/>
  <c r="L80" i="3" s="1"/>
  <c r="N80" i="3"/>
  <c r="O80" i="3" s="1"/>
  <c r="H67" i="3"/>
  <c r="L67" i="3" s="1"/>
  <c r="N67" i="3"/>
  <c r="O67" i="3" s="1"/>
  <c r="H73" i="3"/>
  <c r="L73" i="3" s="1"/>
  <c r="N73" i="3"/>
  <c r="O73" i="3" s="1"/>
  <c r="N77" i="3"/>
  <c r="O77" i="3" s="1"/>
  <c r="H77" i="3"/>
  <c r="L77" i="3" s="1"/>
  <c r="N88" i="3"/>
  <c r="O88" i="3" s="1"/>
  <c r="H88" i="3"/>
  <c r="L88" i="3" s="1"/>
  <c r="C23" i="3"/>
  <c r="D23" i="3" s="1"/>
  <c r="F23" i="3" s="1"/>
  <c r="C42" i="3"/>
  <c r="D42" i="3" s="1"/>
  <c r="F42" i="3" s="1"/>
  <c r="C26" i="3"/>
  <c r="D26" i="3" s="1"/>
  <c r="F26" i="3" s="1"/>
  <c r="C39" i="3"/>
  <c r="D39" i="3" s="1"/>
  <c r="F39" i="3" s="1"/>
  <c r="C29" i="3"/>
  <c r="D29" i="3" s="1"/>
  <c r="F29" i="3" s="1"/>
  <c r="C37" i="3"/>
  <c r="D37" i="3" s="1"/>
  <c r="F37" i="3" s="1"/>
  <c r="C38" i="3"/>
  <c r="D38" i="3" s="1"/>
  <c r="F38" i="3" s="1"/>
  <c r="C43" i="3"/>
  <c r="D43" i="3" s="1"/>
  <c r="F43" i="3" s="1"/>
  <c r="C22" i="3"/>
  <c r="D22" i="3" s="1"/>
  <c r="F22" i="3" s="1"/>
  <c r="C34" i="3"/>
  <c r="D34" i="3" s="1"/>
  <c r="F34" i="3" s="1"/>
  <c r="C51" i="3"/>
  <c r="D51" i="3" s="1"/>
  <c r="F51" i="3" s="1"/>
  <c r="C50" i="3"/>
  <c r="D50" i="3" s="1"/>
  <c r="F50" i="3" s="1"/>
  <c r="C49" i="3"/>
  <c r="D49" i="3" s="1"/>
  <c r="F49" i="3" s="1"/>
  <c r="C27" i="3"/>
  <c r="D27" i="3" s="1"/>
  <c r="F27" i="3" s="1"/>
  <c r="C30" i="3"/>
  <c r="D30" i="3" s="1"/>
  <c r="F30" i="3" s="1"/>
  <c r="C28" i="3"/>
  <c r="D28" i="3" s="1"/>
  <c r="F28" i="3" s="1"/>
  <c r="C32" i="3"/>
  <c r="D32" i="3" s="1"/>
  <c r="F32" i="3" s="1"/>
  <c r="C40" i="3"/>
  <c r="D40" i="3" s="1"/>
  <c r="F40" i="3" s="1"/>
  <c r="C33" i="3"/>
  <c r="D33" i="3" s="1"/>
  <c r="F33" i="3" s="1"/>
  <c r="C45" i="3"/>
  <c r="D45" i="3" s="1"/>
  <c r="F45" i="3" s="1"/>
  <c r="C54" i="3"/>
  <c r="D54" i="3" s="1"/>
  <c r="F54" i="3" s="1"/>
  <c r="C20" i="3"/>
  <c r="D20" i="3" s="1"/>
  <c r="F20" i="3" s="1"/>
  <c r="C41" i="3"/>
  <c r="D41" i="3" s="1"/>
  <c r="F41" i="3" s="1"/>
  <c r="C19" i="3"/>
  <c r="D19" i="3" s="1"/>
  <c r="F19" i="3" s="1"/>
  <c r="C35" i="3"/>
  <c r="D35" i="3" s="1"/>
  <c r="F35" i="3" s="1"/>
  <c r="C36" i="3"/>
  <c r="D36" i="3" s="1"/>
  <c r="F36" i="3" s="1"/>
  <c r="C44" i="3"/>
  <c r="D44" i="3" s="1"/>
  <c r="F44" i="3" s="1"/>
  <c r="C53" i="3"/>
  <c r="D53" i="3" s="1"/>
  <c r="F53" i="3" s="1"/>
  <c r="C48" i="3"/>
  <c r="D48" i="3" s="1"/>
  <c r="F48" i="3" s="1"/>
  <c r="C24" i="3"/>
  <c r="D24" i="3" s="1"/>
  <c r="F24" i="3" s="1"/>
  <c r="C47" i="3"/>
  <c r="D47" i="3" s="1"/>
  <c r="F47" i="3" s="1"/>
  <c r="C46" i="3"/>
  <c r="D46" i="3" s="1"/>
  <c r="F46" i="3" s="1"/>
  <c r="C21" i="3"/>
  <c r="D21" i="3" s="1"/>
  <c r="F21" i="3" s="1"/>
  <c r="C25" i="3"/>
  <c r="D25" i="3" s="1"/>
  <c r="F25" i="3" s="1"/>
  <c r="C52" i="3"/>
  <c r="D52" i="3" s="1"/>
  <c r="F52" i="3" s="1"/>
  <c r="C31" i="3"/>
  <c r="D31" i="3" s="1"/>
  <c r="F31" i="3" s="1"/>
  <c r="I9" i="28"/>
  <c r="I9" i="47"/>
  <c r="I9" i="31"/>
  <c r="I9" i="44"/>
  <c r="I9" i="34"/>
  <c r="I9" i="42"/>
  <c r="I9" i="43"/>
  <c r="I9" i="48"/>
  <c r="I9" i="27"/>
  <c r="I9" i="39"/>
  <c r="I9" i="56"/>
  <c r="I9" i="55"/>
  <c r="I9" i="54"/>
  <c r="I9" i="32"/>
  <c r="I9" i="35"/>
  <c r="I9" i="33"/>
  <c r="I9" i="37"/>
  <c r="I9" i="45"/>
  <c r="I9" i="38"/>
  <c r="I9" i="50"/>
  <c r="I9" i="59"/>
  <c r="I9" i="25"/>
  <c r="I9" i="46"/>
  <c r="I9" i="24"/>
  <c r="I9" i="40"/>
  <c r="I9" i="41"/>
  <c r="I9" i="49"/>
  <c r="I9" i="58"/>
  <c r="I9" i="53"/>
  <c r="I9" i="29"/>
  <c r="I9" i="52"/>
  <c r="I9" i="51"/>
  <c r="I9" i="26"/>
  <c r="I9" i="30"/>
  <c r="I9" i="57"/>
  <c r="I9" i="36"/>
  <c r="C18" i="3"/>
  <c r="I9" i="23"/>
  <c r="C17" i="3"/>
  <c r="I9" i="22"/>
  <c r="C16" i="3"/>
  <c r="I9" i="21"/>
  <c r="C15" i="3"/>
  <c r="I9" i="20"/>
  <c r="N5" i="111"/>
  <c r="H5" i="111"/>
  <c r="L5" i="111" s="1"/>
  <c r="F51" i="114"/>
  <c r="C51" i="114"/>
  <c r="D54" i="111"/>
  <c r="F54" i="111" s="1"/>
  <c r="D100" i="114"/>
  <c r="E100" i="114"/>
  <c r="D101" i="114"/>
  <c r="D55" i="111"/>
  <c r="F55" i="111" s="1"/>
  <c r="E101" i="114"/>
  <c r="D102" i="114"/>
  <c r="D56" i="111"/>
  <c r="F56" i="111" s="1"/>
  <c r="E102" i="114"/>
  <c r="D103" i="114"/>
  <c r="D57" i="111"/>
  <c r="F57" i="111" s="1"/>
  <c r="E103" i="114"/>
  <c r="D104" i="114"/>
  <c r="D58" i="111"/>
  <c r="F58" i="111" s="1"/>
  <c r="E104" i="114"/>
  <c r="D105" i="114"/>
  <c r="E105" i="114"/>
  <c r="D59" i="111"/>
  <c r="F59" i="111" s="1"/>
  <c r="E106" i="114"/>
  <c r="D60" i="111"/>
  <c r="F60" i="111" s="1"/>
  <c r="D106" i="114"/>
  <c r="D61" i="111"/>
  <c r="F61" i="111" s="1"/>
  <c r="E107" i="114"/>
  <c r="D107" i="114"/>
  <c r="D108" i="114"/>
  <c r="D62" i="111"/>
  <c r="F62" i="111" s="1"/>
  <c r="E108" i="114"/>
  <c r="D109" i="114"/>
  <c r="E109" i="114"/>
  <c r="D63" i="111"/>
  <c r="F63" i="111" s="1"/>
  <c r="D64" i="111"/>
  <c r="F64" i="111" s="1"/>
  <c r="D110" i="114"/>
  <c r="E110" i="114"/>
  <c r="D111" i="114"/>
  <c r="E111" i="114"/>
  <c r="D65" i="111"/>
  <c r="F65" i="111" s="1"/>
  <c r="E112" i="114"/>
  <c r="D112" i="114"/>
  <c r="D66" i="111"/>
  <c r="F66" i="111" s="1"/>
  <c r="E113" i="114"/>
  <c r="D67" i="111"/>
  <c r="F67" i="111" s="1"/>
  <c r="D113" i="114"/>
  <c r="D68" i="111"/>
  <c r="F68" i="111" s="1"/>
  <c r="E114" i="114"/>
  <c r="D114" i="114"/>
  <c r="D115" i="114"/>
  <c r="E115" i="114"/>
  <c r="D69" i="111"/>
  <c r="F69" i="111" s="1"/>
  <c r="E116" i="114"/>
  <c r="D70" i="111"/>
  <c r="F70" i="111" s="1"/>
  <c r="D116" i="114"/>
  <c r="D71" i="111"/>
  <c r="F71" i="111" s="1"/>
  <c r="E117" i="114"/>
  <c r="D117" i="114"/>
  <c r="D118" i="114"/>
  <c r="E118" i="114"/>
  <c r="D72" i="111"/>
  <c r="F72" i="111" s="1"/>
  <c r="D73" i="111"/>
  <c r="F73" i="111" s="1"/>
  <c r="D119" i="114"/>
  <c r="E119" i="114"/>
  <c r="E120" i="114"/>
  <c r="D120" i="114"/>
  <c r="D74" i="111"/>
  <c r="F74" i="111" s="1"/>
  <c r="E121" i="114"/>
  <c r="D75" i="111"/>
  <c r="F75" i="111" s="1"/>
  <c r="D121" i="114"/>
  <c r="D76" i="111"/>
  <c r="F76" i="111" s="1"/>
  <c r="E122" i="114"/>
  <c r="D122" i="114"/>
  <c r="D123" i="114"/>
  <c r="D77" i="111"/>
  <c r="F77" i="111" s="1"/>
  <c r="E123" i="114"/>
  <c r="D124" i="114"/>
  <c r="E124" i="114"/>
  <c r="D78" i="111"/>
  <c r="F78" i="111" s="1"/>
  <c r="E125" i="114"/>
  <c r="D125" i="114"/>
  <c r="D79" i="111"/>
  <c r="F79" i="111" s="1"/>
  <c r="D80" i="111"/>
  <c r="F80" i="111" s="1"/>
  <c r="D126" i="114"/>
  <c r="E126" i="114"/>
  <c r="D127" i="114"/>
  <c r="E127" i="114"/>
  <c r="D81" i="111"/>
  <c r="F81" i="111" s="1"/>
  <c r="D82" i="111"/>
  <c r="F82" i="111" s="1"/>
  <c r="E128" i="114"/>
  <c r="D128" i="114"/>
  <c r="D129" i="114"/>
  <c r="D83" i="111"/>
  <c r="F83" i="111" s="1"/>
  <c r="E129" i="114"/>
  <c r="E130" i="114"/>
  <c r="D84" i="111"/>
  <c r="F84" i="111" s="1"/>
  <c r="D130" i="114"/>
  <c r="D131" i="114"/>
  <c r="D85" i="111"/>
  <c r="F85" i="111" s="1"/>
  <c r="E131" i="114"/>
  <c r="E132" i="114"/>
  <c r="D86" i="111"/>
  <c r="F86" i="111" s="1"/>
  <c r="D132" i="114"/>
  <c r="E133" i="114"/>
  <c r="D87" i="111"/>
  <c r="F87" i="111" s="1"/>
  <c r="D133" i="114"/>
  <c r="E134" i="114"/>
  <c r="D134" i="114"/>
  <c r="D88" i="111"/>
  <c r="F88" i="111" s="1"/>
  <c r="D89" i="111"/>
  <c r="F89" i="111" s="1"/>
  <c r="D135" i="114"/>
  <c r="E135" i="114"/>
  <c r="E136" i="114"/>
  <c r="D90" i="111"/>
  <c r="F90" i="111" s="1"/>
  <c r="D136" i="114"/>
  <c r="D137" i="114"/>
  <c r="E137" i="114"/>
  <c r="D91" i="111"/>
  <c r="F91" i="111" s="1"/>
  <c r="D92" i="111"/>
  <c r="F92" i="111" s="1"/>
  <c r="E138" i="114"/>
  <c r="D138" i="114"/>
  <c r="D139" i="114"/>
  <c r="E139" i="114"/>
  <c r="D93" i="111"/>
  <c r="F93" i="111" s="1"/>
  <c r="E140" i="114"/>
  <c r="D94" i="111"/>
  <c r="F94" i="111" s="1"/>
  <c r="D140" i="114"/>
  <c r="D95" i="111"/>
  <c r="F95" i="111" s="1"/>
  <c r="E141" i="114"/>
  <c r="D141" i="114"/>
  <c r="D142" i="114"/>
  <c r="D96" i="111"/>
  <c r="F96" i="111" s="1"/>
  <c r="E142" i="114"/>
  <c r="D143" i="114"/>
  <c r="E143" i="114"/>
  <c r="D97" i="111"/>
  <c r="F97" i="111" s="1"/>
  <c r="E144" i="114"/>
  <c r="D98" i="111"/>
  <c r="F98" i="111" s="1"/>
  <c r="D144" i="114"/>
  <c r="D99" i="111"/>
  <c r="F99" i="111" s="1"/>
  <c r="E145" i="114"/>
  <c r="D145" i="114"/>
  <c r="D146" i="114"/>
  <c r="D100" i="111"/>
  <c r="F100" i="111" s="1"/>
  <c r="E146" i="114"/>
  <c r="D101" i="111"/>
  <c r="F101" i="111" s="1"/>
  <c r="D147" i="114"/>
  <c r="E147" i="114"/>
  <c r="E148" i="114"/>
  <c r="D102" i="111"/>
  <c r="F102" i="111" s="1"/>
  <c r="D148" i="114"/>
  <c r="E149" i="114"/>
  <c r="D149" i="114"/>
  <c r="D103" i="111"/>
  <c r="F103" i="111" s="1"/>
  <c r="D150" i="114"/>
  <c r="D104" i="111"/>
  <c r="F104" i="111" s="1"/>
  <c r="E151" i="114"/>
  <c r="D151" i="114"/>
  <c r="D105" i="111"/>
  <c r="F105" i="111" s="1"/>
  <c r="E152" i="114"/>
  <c r="D106" i="111"/>
  <c r="F106" i="111" s="1"/>
  <c r="D152" i="114"/>
  <c r="D107" i="111"/>
  <c r="F107" i="111" s="1"/>
  <c r="E153" i="114"/>
  <c r="D153" i="114"/>
  <c r="D154" i="114"/>
  <c r="D108" i="111"/>
  <c r="F108" i="111" s="1"/>
  <c r="E154" i="114"/>
  <c r="D155" i="114"/>
  <c r="E155" i="114"/>
  <c r="D109" i="111"/>
  <c r="F109" i="111" s="1"/>
  <c r="E156" i="114"/>
  <c r="D110" i="111"/>
  <c r="F110" i="111" s="1"/>
  <c r="D156" i="114"/>
  <c r="D111" i="111"/>
  <c r="F111" i="111" s="1"/>
  <c r="E157" i="114"/>
  <c r="D157" i="114"/>
  <c r="D158" i="114"/>
  <c r="E158" i="114"/>
  <c r="D112" i="111"/>
  <c r="F112" i="111" s="1"/>
  <c r="D113" i="111"/>
  <c r="F113" i="111" s="1"/>
  <c r="E159" i="114"/>
  <c r="D159" i="114"/>
  <c r="E160" i="114"/>
  <c r="D160" i="114"/>
  <c r="D114" i="111"/>
  <c r="F114" i="111" s="1"/>
  <c r="D115" i="111"/>
  <c r="F115" i="111" s="1"/>
  <c r="D161" i="114"/>
  <c r="E161" i="114"/>
  <c r="D162" i="114"/>
  <c r="D116" i="111"/>
  <c r="F116" i="111" s="1"/>
  <c r="E162" i="114"/>
  <c r="D117" i="111"/>
  <c r="F117" i="111" s="1"/>
  <c r="E163" i="114"/>
  <c r="D163" i="114"/>
  <c r="D164" i="114"/>
  <c r="D118" i="111"/>
  <c r="F118" i="111" s="1"/>
  <c r="E164" i="114"/>
  <c r="D165" i="114"/>
  <c r="D119" i="111"/>
  <c r="F119" i="111" s="1"/>
  <c r="E165" i="114"/>
  <c r="D120" i="111"/>
  <c r="F120" i="111" s="1"/>
  <c r="D166" i="114"/>
  <c r="E166" i="114"/>
  <c r="E167" i="114"/>
  <c r="D167" i="114"/>
  <c r="D121" i="111"/>
  <c r="F121" i="111" s="1"/>
  <c r="E168" i="114"/>
  <c r="D122" i="111"/>
  <c r="F122" i="111" s="1"/>
  <c r="D168" i="114"/>
  <c r="D123" i="111"/>
  <c r="F123" i="111" s="1"/>
  <c r="D169" i="114"/>
  <c r="E169" i="114"/>
  <c r="D170" i="114"/>
  <c r="D124" i="111"/>
  <c r="F124" i="111" s="1"/>
  <c r="E170" i="114"/>
  <c r="E171" i="114"/>
  <c r="D171" i="114"/>
  <c r="D125" i="111"/>
  <c r="F125" i="111" s="1"/>
  <c r="E172" i="114"/>
  <c r="D126" i="111"/>
  <c r="F126" i="111" s="1"/>
  <c r="D172" i="114"/>
  <c r="D127" i="111"/>
  <c r="F127" i="111" s="1"/>
  <c r="D173" i="114"/>
  <c r="E173" i="114"/>
  <c r="D174" i="114"/>
  <c r="D128" i="111"/>
  <c r="F128" i="111" s="1"/>
  <c r="E174" i="114"/>
  <c r="D175" i="114"/>
  <c r="E175" i="114"/>
  <c r="D129" i="111"/>
  <c r="F129" i="111" s="1"/>
  <c r="D176" i="114"/>
  <c r="D130" i="111"/>
  <c r="F130" i="111" s="1"/>
  <c r="E176" i="114"/>
  <c r="E177" i="114"/>
  <c r="D177" i="114"/>
  <c r="D131" i="111"/>
  <c r="F131" i="111" s="1"/>
  <c r="D132" i="111"/>
  <c r="F132" i="111" s="1"/>
  <c r="E178" i="114"/>
  <c r="D178" i="114"/>
  <c r="D179" i="114"/>
  <c r="E179" i="114"/>
  <c r="D133" i="111"/>
  <c r="F133" i="111" s="1"/>
  <c r="D134" i="111"/>
  <c r="F134" i="111" s="1"/>
  <c r="E180" i="114"/>
  <c r="D180" i="114"/>
  <c r="D135" i="111"/>
  <c r="F135" i="111" s="1"/>
  <c r="D181" i="114"/>
  <c r="E181" i="114"/>
  <c r="D136" i="111"/>
  <c r="F136" i="111" s="1"/>
  <c r="D182" i="114"/>
  <c r="E182" i="114"/>
  <c r="D137" i="111"/>
  <c r="F137" i="111" s="1"/>
  <c r="D183" i="114"/>
  <c r="E183" i="114"/>
  <c r="E184" i="114"/>
  <c r="D184" i="114"/>
  <c r="D138" i="111"/>
  <c r="F138" i="111" s="1"/>
  <c r="E185" i="114"/>
  <c r="D185" i="114"/>
  <c r="D139" i="111"/>
  <c r="F139" i="111" s="1"/>
  <c r="E186" i="114"/>
  <c r="D140" i="111"/>
  <c r="F140" i="111" s="1"/>
  <c r="D186" i="114"/>
  <c r="D141" i="111"/>
  <c r="F141" i="111" s="1"/>
  <c r="D187" i="114"/>
  <c r="E187" i="114"/>
  <c r="E188" i="114"/>
  <c r="D142" i="111"/>
  <c r="F142" i="111" s="1"/>
  <c r="D188" i="114"/>
  <c r="E189" i="114"/>
  <c r="D143" i="111"/>
  <c r="F143" i="111" s="1"/>
  <c r="D189" i="114"/>
  <c r="E190" i="114"/>
  <c r="D144" i="111"/>
  <c r="F144" i="111" s="1"/>
  <c r="D190" i="114"/>
  <c r="D145" i="111"/>
  <c r="F145" i="111" s="1"/>
  <c r="D191" i="114"/>
  <c r="E191" i="114"/>
  <c r="D146" i="111"/>
  <c r="F146" i="111" s="1"/>
  <c r="E192" i="114"/>
  <c r="D192" i="114"/>
  <c r="E193" i="114"/>
  <c r="D147" i="111"/>
  <c r="F147" i="111" s="1"/>
  <c r="D193" i="114"/>
  <c r="D148" i="111"/>
  <c r="F148" i="111" s="1"/>
  <c r="D194" i="114"/>
  <c r="E194" i="114"/>
  <c r="E195" i="114"/>
  <c r="D149" i="111"/>
  <c r="F149" i="111" s="1"/>
  <c r="D195" i="114"/>
  <c r="E196" i="114"/>
  <c r="D196" i="114"/>
  <c r="D150" i="111"/>
  <c r="F150" i="111" s="1"/>
  <c r="E197" i="114"/>
  <c r="D151" i="111"/>
  <c r="F151" i="111" s="1"/>
  <c r="D197" i="114"/>
  <c r="D152" i="111"/>
  <c r="F152" i="111" s="1"/>
  <c r="D198" i="114"/>
  <c r="E198" i="114"/>
  <c r="E199" i="114"/>
  <c r="D153" i="111"/>
  <c r="F153" i="111" s="1"/>
  <c r="D199" i="114"/>
  <c r="E200" i="114"/>
  <c r="D200" i="114"/>
  <c r="D154" i="111"/>
  <c r="F154" i="111" s="1"/>
  <c r="D155" i="111"/>
  <c r="F155" i="111" s="1"/>
  <c r="E201" i="114"/>
  <c r="D201" i="114"/>
  <c r="E202" i="114"/>
  <c r="D202" i="114"/>
  <c r="D156" i="111"/>
  <c r="F156" i="111" s="1"/>
  <c r="D203" i="114"/>
  <c r="E203" i="114"/>
  <c r="D157" i="111"/>
  <c r="F157" i="111" s="1"/>
  <c r="D158" i="111"/>
  <c r="F158" i="111" s="1"/>
  <c r="D204" i="114"/>
  <c r="E204" i="114"/>
  <c r="D159" i="111"/>
  <c r="F159" i="111" s="1"/>
  <c r="D205" i="114"/>
  <c r="E205" i="114"/>
  <c r="E206" i="114"/>
  <c r="D206" i="114"/>
  <c r="D160" i="111"/>
  <c r="F160" i="111" s="1"/>
  <c r="D161" i="111"/>
  <c r="F161" i="111" s="1"/>
  <c r="E207" i="114"/>
  <c r="D207" i="114"/>
  <c r="E208" i="114"/>
  <c r="D208" i="114"/>
  <c r="D162" i="111"/>
  <c r="F162" i="111" s="1"/>
  <c r="D209" i="114"/>
  <c r="E209" i="114"/>
  <c r="D163" i="111"/>
  <c r="F163" i="111" s="1"/>
  <c r="D210" i="114"/>
  <c r="D164" i="111"/>
  <c r="F164" i="111" s="1"/>
  <c r="E210" i="114"/>
  <c r="D211" i="114"/>
  <c r="E211" i="114"/>
  <c r="D165" i="111"/>
  <c r="F165" i="111" s="1"/>
  <c r="E212" i="114"/>
  <c r="D212" i="114"/>
  <c r="D166" i="111"/>
  <c r="F166" i="111" s="1"/>
  <c r="D213" i="114"/>
  <c r="D167" i="111"/>
  <c r="F167" i="111" s="1"/>
  <c r="E213" i="114"/>
  <c r="D168" i="111"/>
  <c r="F168" i="111" s="1"/>
  <c r="D214" i="114"/>
  <c r="E214" i="114"/>
  <c r="D169" i="111"/>
  <c r="F169" i="111" s="1"/>
  <c r="D215" i="114"/>
  <c r="E215" i="114"/>
  <c r="D216" i="114"/>
  <c r="E216" i="114"/>
  <c r="D170" i="111"/>
  <c r="F170" i="111" s="1"/>
  <c r="D171" i="111"/>
  <c r="F171" i="111" s="1"/>
  <c r="E217" i="114"/>
  <c r="D217" i="114"/>
  <c r="D172" i="111"/>
  <c r="F172" i="111" s="1"/>
  <c r="E218" i="114"/>
  <c r="D218" i="114"/>
  <c r="D173" i="111"/>
  <c r="F173" i="111" s="1"/>
  <c r="E219" i="114"/>
  <c r="D219" i="114"/>
  <c r="E220" i="114"/>
  <c r="D174" i="111"/>
  <c r="F174" i="111" s="1"/>
  <c r="D220" i="114"/>
  <c r="D175" i="111"/>
  <c r="F175" i="111" s="1"/>
  <c r="E221" i="114"/>
  <c r="D221" i="114"/>
  <c r="D176" i="111"/>
  <c r="F176" i="111" s="1"/>
  <c r="D222" i="114"/>
  <c r="E222" i="114"/>
  <c r="E223" i="114"/>
  <c r="D223" i="114"/>
  <c r="D177" i="111"/>
  <c r="F177" i="111" s="1"/>
  <c r="D224" i="114"/>
  <c r="E224" i="114"/>
  <c r="D178" i="111"/>
  <c r="F178" i="111" s="1"/>
  <c r="D179" i="111"/>
  <c r="F179" i="111" s="1"/>
  <c r="E225" i="114"/>
  <c r="D225" i="114"/>
  <c r="D180" i="111"/>
  <c r="F180" i="111" s="1"/>
  <c r="E226" i="114"/>
  <c r="D226" i="114"/>
  <c r="D181" i="111"/>
  <c r="F181" i="111" s="1"/>
  <c r="E227" i="114"/>
  <c r="D227" i="114"/>
  <c r="D182" i="111"/>
  <c r="F182" i="111" s="1"/>
  <c r="D228" i="114"/>
  <c r="E228" i="114"/>
  <c r="D183" i="111"/>
  <c r="F183" i="111" s="1"/>
  <c r="D229" i="114"/>
  <c r="E229" i="114"/>
  <c r="E230" i="114"/>
  <c r="D230" i="114"/>
  <c r="D184" i="111"/>
  <c r="F184" i="111" s="1"/>
  <c r="E231" i="114"/>
  <c r="D231" i="114"/>
  <c r="D185" i="111"/>
  <c r="F185" i="111" s="1"/>
  <c r="D186" i="111"/>
  <c r="F186" i="111" s="1"/>
  <c r="D232" i="114"/>
  <c r="E232" i="114"/>
  <c r="E233" i="114"/>
  <c r="D187" i="111"/>
  <c r="F187" i="111" s="1"/>
  <c r="D233" i="114"/>
  <c r="D188" i="111"/>
  <c r="F188" i="111" s="1"/>
  <c r="D234" i="114"/>
  <c r="E234" i="114"/>
  <c r="D189" i="111"/>
  <c r="F189" i="111" s="1"/>
  <c r="E235" i="114"/>
  <c r="D235" i="114"/>
  <c r="D190" i="111"/>
  <c r="F190" i="111" s="1"/>
  <c r="D236" i="114"/>
  <c r="E236" i="114"/>
  <c r="D237" i="114"/>
  <c r="E237" i="114"/>
  <c r="D191" i="111"/>
  <c r="F191" i="111" s="1"/>
  <c r="E238" i="114"/>
  <c r="D192" i="111"/>
  <c r="F192" i="111" s="1"/>
  <c r="D238" i="114"/>
  <c r="D239" i="114"/>
  <c r="E239" i="114"/>
  <c r="D193" i="111"/>
  <c r="F193" i="111" s="1"/>
  <c r="D194" i="111"/>
  <c r="F194" i="111" s="1"/>
  <c r="D240" i="114"/>
  <c r="E240" i="114"/>
  <c r="D241" i="114"/>
  <c r="D195" i="111"/>
  <c r="F195" i="111" s="1"/>
  <c r="E241" i="114"/>
  <c r="E242" i="114"/>
  <c r="D242" i="114"/>
  <c r="D196" i="111"/>
  <c r="F196" i="111" s="1"/>
  <c r="D243" i="114"/>
  <c r="E243" i="114"/>
  <c r="D197" i="111"/>
  <c r="F197" i="111" s="1"/>
  <c r="D198" i="111"/>
  <c r="F198" i="111" s="1"/>
  <c r="D244" i="114"/>
  <c r="E244" i="114"/>
  <c r="D245" i="114"/>
  <c r="E245" i="114"/>
  <c r="D199" i="111"/>
  <c r="F199" i="111" s="1"/>
  <c r="D246" i="114"/>
  <c r="E246" i="114"/>
  <c r="D200" i="111"/>
  <c r="F200" i="111" s="1"/>
  <c r="D201" i="111"/>
  <c r="F201" i="111" s="1"/>
  <c r="E247" i="114"/>
  <c r="D247" i="114"/>
  <c r="D202" i="111"/>
  <c r="F202" i="111" s="1"/>
  <c r="E248" i="114"/>
  <c r="D248" i="114"/>
  <c r="D249" i="114"/>
  <c r="D203" i="111"/>
  <c r="F203" i="111" s="1"/>
  <c r="E249" i="114"/>
  <c r="E250" i="114"/>
  <c r="D250" i="114"/>
  <c r="D204" i="111"/>
  <c r="F204" i="111" s="1"/>
  <c r="D53" i="111"/>
  <c r="F53" i="111" s="1"/>
  <c r="D99" i="114"/>
  <c r="E99" i="114"/>
  <c r="E98" i="114"/>
  <c r="D98" i="114"/>
  <c r="D52" i="111"/>
  <c r="F52" i="111" s="1"/>
  <c r="D51" i="111"/>
  <c r="F51" i="111" s="1"/>
  <c r="E97" i="114"/>
  <c r="D97" i="114"/>
  <c r="D96" i="114"/>
  <c r="E96" i="114"/>
  <c r="D50" i="111"/>
  <c r="F50" i="111" s="1"/>
  <c r="D95" i="114"/>
  <c r="E95" i="114"/>
  <c r="D49" i="111"/>
  <c r="F49" i="111" s="1"/>
  <c r="D94" i="114"/>
  <c r="D48" i="111"/>
  <c r="F48" i="111" s="1"/>
  <c r="E94" i="114"/>
  <c r="D47" i="111"/>
  <c r="F47" i="111" s="1"/>
  <c r="D93" i="114"/>
  <c r="E93" i="114"/>
  <c r="E92" i="114"/>
  <c r="D46" i="111"/>
  <c r="F46" i="111" s="1"/>
  <c r="D92" i="114"/>
  <c r="D45" i="111"/>
  <c r="F45" i="111" s="1"/>
  <c r="D91" i="114"/>
  <c r="E91" i="114"/>
  <c r="D44" i="111"/>
  <c r="F44" i="111" s="1"/>
  <c r="E90" i="114"/>
  <c r="D90" i="114"/>
  <c r="E89" i="114"/>
  <c r="D89" i="114"/>
  <c r="D43" i="111"/>
  <c r="F43" i="111" s="1"/>
  <c r="D42" i="111"/>
  <c r="F42" i="111" s="1"/>
  <c r="E88" i="114"/>
  <c r="D88" i="114"/>
  <c r="D41" i="111"/>
  <c r="F41" i="111" s="1"/>
  <c r="D87" i="114"/>
  <c r="E87" i="114"/>
  <c r="D86" i="114"/>
  <c r="D40" i="111"/>
  <c r="F40" i="111" s="1"/>
  <c r="E86" i="114"/>
  <c r="E85" i="114"/>
  <c r="D39" i="111"/>
  <c r="F39" i="111" s="1"/>
  <c r="D85" i="114"/>
  <c r="E84" i="114"/>
  <c r="D84" i="114"/>
  <c r="D38" i="111"/>
  <c r="F38" i="111" s="1"/>
  <c r="E83" i="114"/>
  <c r="D83" i="114"/>
  <c r="D37" i="111"/>
  <c r="F37" i="111" s="1"/>
  <c r="D36" i="111"/>
  <c r="F36" i="111" s="1"/>
  <c r="D82" i="114"/>
  <c r="E82" i="114"/>
  <c r="D35" i="111"/>
  <c r="F35" i="111" s="1"/>
  <c r="E81" i="114"/>
  <c r="D81" i="114"/>
  <c r="D80" i="114"/>
  <c r="D34" i="111"/>
  <c r="F34" i="111" s="1"/>
  <c r="E80" i="114"/>
  <c r="D33" i="111"/>
  <c r="F33" i="111" s="1"/>
  <c r="E79" i="114"/>
  <c r="D79" i="114"/>
  <c r="D32" i="111"/>
  <c r="F32" i="111" s="1"/>
  <c r="D78" i="114"/>
  <c r="E78" i="114"/>
  <c r="D77" i="114"/>
  <c r="E77" i="114"/>
  <c r="D31" i="111"/>
  <c r="F31" i="111" s="1"/>
  <c r="E76" i="114"/>
  <c r="D76" i="114"/>
  <c r="D30" i="111"/>
  <c r="F30" i="111" s="1"/>
  <c r="D29" i="111"/>
  <c r="F29" i="111" s="1"/>
  <c r="D75" i="114"/>
  <c r="E75" i="114"/>
  <c r="D74" i="114"/>
  <c r="D28" i="111"/>
  <c r="F28" i="111" s="1"/>
  <c r="E74" i="114"/>
  <c r="E73" i="114"/>
  <c r="D27" i="111"/>
  <c r="F27" i="111" s="1"/>
  <c r="D73" i="114"/>
  <c r="D26" i="111"/>
  <c r="F26" i="111" s="1"/>
  <c r="E72" i="114"/>
  <c r="D72" i="114"/>
  <c r="D25" i="111"/>
  <c r="F25" i="111" s="1"/>
  <c r="D71" i="114"/>
  <c r="E71" i="114"/>
  <c r="D24" i="111"/>
  <c r="F24" i="111" s="1"/>
  <c r="E70" i="114"/>
  <c r="D70" i="114"/>
  <c r="D69" i="114"/>
  <c r="D23" i="111"/>
  <c r="F23" i="111" s="1"/>
  <c r="E69" i="114"/>
  <c r="D68" i="114"/>
  <c r="D22" i="111"/>
  <c r="F22" i="111" s="1"/>
  <c r="E68" i="114"/>
  <c r="D67" i="114"/>
  <c r="E67" i="114"/>
  <c r="D21" i="111"/>
  <c r="F21" i="111" s="1"/>
  <c r="D66" i="114"/>
  <c r="E66" i="114"/>
  <c r="D20" i="111"/>
  <c r="F20" i="111" s="1"/>
  <c r="D65" i="114"/>
  <c r="D19" i="111"/>
  <c r="F19" i="111" s="1"/>
  <c r="E65" i="114"/>
  <c r="D18" i="111"/>
  <c r="F18" i="111" s="1"/>
  <c r="D64" i="114"/>
  <c r="E64" i="114"/>
  <c r="D17" i="111"/>
  <c r="F17" i="111" s="1"/>
  <c r="D63" i="114"/>
  <c r="E63" i="114"/>
  <c r="D16" i="111"/>
  <c r="F16" i="111" s="1"/>
  <c r="D62" i="114"/>
  <c r="E62" i="114"/>
  <c r="D15" i="111"/>
  <c r="F15" i="111" s="1"/>
  <c r="E61" i="114"/>
  <c r="D61" i="114"/>
  <c r="D14" i="111"/>
  <c r="F14" i="111" s="1"/>
  <c r="D60" i="114"/>
  <c r="E60" i="114"/>
  <c r="D59" i="114"/>
  <c r="E59" i="114"/>
  <c r="D13" i="111"/>
  <c r="F13" i="111" s="1"/>
  <c r="E58" i="114"/>
  <c r="D58" i="114"/>
  <c r="D12" i="111"/>
  <c r="F12" i="111" s="1"/>
  <c r="D57" i="114"/>
  <c r="E57" i="114"/>
  <c r="D11" i="111"/>
  <c r="F11" i="111" s="1"/>
  <c r="D10" i="111"/>
  <c r="F10" i="111" s="1"/>
  <c r="D56" i="114"/>
  <c r="E56" i="114"/>
  <c r="E55" i="114"/>
  <c r="D9" i="111"/>
  <c r="F9" i="111" s="1"/>
  <c r="D55" i="114"/>
  <c r="D54" i="114"/>
  <c r="D8" i="111"/>
  <c r="F8" i="111" s="1"/>
  <c r="E54" i="114"/>
  <c r="D7" i="111"/>
  <c r="F7" i="111" s="1"/>
  <c r="D53" i="114"/>
  <c r="E53" i="114"/>
  <c r="D52" i="114"/>
  <c r="E52" i="114"/>
  <c r="D6" i="111"/>
  <c r="F6" i="111" s="1"/>
  <c r="D6" i="3"/>
  <c r="I10" i="11" l="1"/>
  <c r="I10" i="117"/>
  <c r="H31" i="3"/>
  <c r="N31" i="3"/>
  <c r="J28" i="114" s="1"/>
  <c r="L28" i="114"/>
  <c r="H19" i="3"/>
  <c r="N19" i="3"/>
  <c r="J16" i="114" s="1"/>
  <c r="L16" i="114"/>
  <c r="H50" i="3"/>
  <c r="L47" i="114"/>
  <c r="N50" i="3"/>
  <c r="J47" i="114" s="1"/>
  <c r="L49" i="114"/>
  <c r="N52" i="3"/>
  <c r="J49" i="114" s="1"/>
  <c r="H52" i="3"/>
  <c r="L52" i="3" s="1"/>
  <c r="N41" i="3"/>
  <c r="J38" i="114" s="1"/>
  <c r="H41" i="3"/>
  <c r="L38" i="114"/>
  <c r="H51" i="3"/>
  <c r="L48" i="114"/>
  <c r="N51" i="3"/>
  <c r="J48" i="114" s="1"/>
  <c r="L18" i="114"/>
  <c r="N21" i="3"/>
  <c r="J18" i="114" s="1"/>
  <c r="H21" i="3"/>
  <c r="L21" i="3" s="1"/>
  <c r="H46" i="3"/>
  <c r="L46" i="3" s="1"/>
  <c r="L43" i="114"/>
  <c r="N46" i="3"/>
  <c r="J43" i="114" s="1"/>
  <c r="L42" i="114"/>
  <c r="N45" i="3"/>
  <c r="J42" i="114" s="1"/>
  <c r="H45" i="3"/>
  <c r="H43" i="3"/>
  <c r="L40" i="114"/>
  <c r="N43" i="3"/>
  <c r="J40" i="114" s="1"/>
  <c r="H54" i="3"/>
  <c r="L54" i="3" s="1"/>
  <c r="N54" i="3"/>
  <c r="H47" i="3"/>
  <c r="L47" i="3" s="1"/>
  <c r="N47" i="3"/>
  <c r="J44" i="114" s="1"/>
  <c r="L44" i="114"/>
  <c r="N33" i="3"/>
  <c r="J30" i="114" s="1"/>
  <c r="H33" i="3"/>
  <c r="L30" i="114"/>
  <c r="H38" i="3"/>
  <c r="L35" i="114"/>
  <c r="N38" i="3"/>
  <c r="J35" i="114" s="1"/>
  <c r="L21" i="114"/>
  <c r="H24" i="3"/>
  <c r="N24" i="3"/>
  <c r="J21" i="114" s="1"/>
  <c r="N40" i="3"/>
  <c r="J37" i="114" s="1"/>
  <c r="H40" i="3"/>
  <c r="L40" i="3" s="1"/>
  <c r="L37" i="114"/>
  <c r="N37" i="3"/>
  <c r="J34" i="114" s="1"/>
  <c r="H37" i="3"/>
  <c r="L37" i="3" s="1"/>
  <c r="L34" i="114"/>
  <c r="H22" i="3"/>
  <c r="L19" i="114"/>
  <c r="N22" i="3"/>
  <c r="J19" i="114" s="1"/>
  <c r="L45" i="114"/>
  <c r="H48" i="3"/>
  <c r="N48" i="3"/>
  <c r="J45" i="114" s="1"/>
  <c r="H32" i="3"/>
  <c r="L32" i="3" s="1"/>
  <c r="L29" i="114"/>
  <c r="N32" i="3"/>
  <c r="J29" i="114" s="1"/>
  <c r="H29" i="3"/>
  <c r="L26" i="114"/>
  <c r="N29" i="3"/>
  <c r="J26" i="114" s="1"/>
  <c r="H53" i="3"/>
  <c r="L50" i="114"/>
  <c r="N53" i="3"/>
  <c r="J50" i="114" s="1"/>
  <c r="H28" i="3"/>
  <c r="L25" i="114"/>
  <c r="N28" i="3"/>
  <c r="J25" i="114" s="1"/>
  <c r="H39" i="3"/>
  <c r="L39" i="3" s="1"/>
  <c r="L36" i="114"/>
  <c r="N39" i="3"/>
  <c r="J36" i="114" s="1"/>
  <c r="L17" i="114"/>
  <c r="H20" i="3"/>
  <c r="L20" i="3" s="1"/>
  <c r="N20" i="3"/>
  <c r="J17" i="114" s="1"/>
  <c r="N44" i="3"/>
  <c r="J41" i="114" s="1"/>
  <c r="H44" i="3"/>
  <c r="L41" i="114"/>
  <c r="H30" i="3"/>
  <c r="L27" i="114"/>
  <c r="N30" i="3"/>
  <c r="J27" i="114" s="1"/>
  <c r="H26" i="3"/>
  <c r="L26" i="3" s="1"/>
  <c r="L23" i="114"/>
  <c r="N26" i="3"/>
  <c r="J23" i="114" s="1"/>
  <c r="H34" i="3"/>
  <c r="L31" i="114"/>
  <c r="N34" i="3"/>
  <c r="J31" i="114" s="1"/>
  <c r="N36" i="3"/>
  <c r="J33" i="114" s="1"/>
  <c r="L33" i="114"/>
  <c r="H36" i="3"/>
  <c r="L36" i="3" s="1"/>
  <c r="H27" i="3"/>
  <c r="L24" i="114"/>
  <c r="N27" i="3"/>
  <c r="J24" i="114" s="1"/>
  <c r="H42" i="3"/>
  <c r="L42" i="3" s="1"/>
  <c r="L39" i="114"/>
  <c r="N42" i="3"/>
  <c r="J39" i="114" s="1"/>
  <c r="N25" i="3"/>
  <c r="J22" i="114" s="1"/>
  <c r="L22" i="114"/>
  <c r="H25" i="3"/>
  <c r="H35" i="3"/>
  <c r="N35" i="3"/>
  <c r="J32" i="114" s="1"/>
  <c r="L32" i="114"/>
  <c r="L46" i="114"/>
  <c r="H49" i="3"/>
  <c r="N49" i="3"/>
  <c r="J46" i="114" s="1"/>
  <c r="H23" i="3"/>
  <c r="L23" i="3" s="1"/>
  <c r="L20" i="114"/>
  <c r="N23" i="3"/>
  <c r="J20" i="114" s="1"/>
  <c r="D18" i="3"/>
  <c r="D17" i="3"/>
  <c r="F17" i="3" s="1"/>
  <c r="F14" i="114" s="1"/>
  <c r="D16" i="3"/>
  <c r="D15" i="3"/>
  <c r="N140" i="111"/>
  <c r="H140" i="111"/>
  <c r="L140" i="111" s="1"/>
  <c r="N80" i="111"/>
  <c r="H80" i="111"/>
  <c r="L80" i="111" s="1"/>
  <c r="N18" i="111"/>
  <c r="H18" i="111"/>
  <c r="L18" i="111" s="1"/>
  <c r="N42" i="111"/>
  <c r="H42" i="111"/>
  <c r="L42" i="111" s="1"/>
  <c r="N188" i="111"/>
  <c r="H188" i="111"/>
  <c r="L188" i="111" s="1"/>
  <c r="N180" i="111"/>
  <c r="H180" i="111"/>
  <c r="L180" i="111" s="1"/>
  <c r="N176" i="111"/>
  <c r="H176" i="111"/>
  <c r="L176" i="111" s="1"/>
  <c r="N172" i="111"/>
  <c r="H172" i="111"/>
  <c r="L172" i="111" s="1"/>
  <c r="N168" i="111"/>
  <c r="H168" i="111"/>
  <c r="L168" i="111" s="1"/>
  <c r="N152" i="111"/>
  <c r="H152" i="111"/>
  <c r="L152" i="111" s="1"/>
  <c r="N148" i="111"/>
  <c r="H148" i="111"/>
  <c r="L148" i="111" s="1"/>
  <c r="N136" i="111"/>
  <c r="H136" i="111"/>
  <c r="L136" i="111" s="1"/>
  <c r="N132" i="111"/>
  <c r="H132" i="111"/>
  <c r="L132" i="111" s="1"/>
  <c r="N120" i="111"/>
  <c r="H120" i="111"/>
  <c r="L120" i="111" s="1"/>
  <c r="N103" i="111"/>
  <c r="H103" i="111"/>
  <c r="L103" i="111" s="1"/>
  <c r="N91" i="111"/>
  <c r="H91" i="111"/>
  <c r="L91" i="111" s="1"/>
  <c r="N79" i="111"/>
  <c r="H79" i="111"/>
  <c r="L79" i="111" s="1"/>
  <c r="N63" i="111"/>
  <c r="H63" i="111"/>
  <c r="L63" i="111" s="1"/>
  <c r="N59" i="111"/>
  <c r="H59" i="111"/>
  <c r="L59" i="111" s="1"/>
  <c r="N144" i="111"/>
  <c r="H144" i="111"/>
  <c r="L144" i="111" s="1"/>
  <c r="N108" i="111"/>
  <c r="H108" i="111"/>
  <c r="L108" i="111" s="1"/>
  <c r="N26" i="111"/>
  <c r="H26" i="111"/>
  <c r="L26" i="111" s="1"/>
  <c r="N31" i="111"/>
  <c r="H31" i="111"/>
  <c r="L31" i="111" s="1"/>
  <c r="N43" i="111"/>
  <c r="H43" i="111"/>
  <c r="L43" i="111" s="1"/>
  <c r="N199" i="111"/>
  <c r="H199" i="111"/>
  <c r="L199" i="111" s="1"/>
  <c r="N191" i="111"/>
  <c r="H191" i="111"/>
  <c r="L191" i="111" s="1"/>
  <c r="N163" i="111"/>
  <c r="H163" i="111"/>
  <c r="L163" i="111" s="1"/>
  <c r="N139" i="111"/>
  <c r="H139" i="111"/>
  <c r="L139" i="111" s="1"/>
  <c r="N131" i="111"/>
  <c r="H131" i="111"/>
  <c r="L131" i="111" s="1"/>
  <c r="N87" i="111"/>
  <c r="H87" i="111"/>
  <c r="L87" i="111" s="1"/>
  <c r="N83" i="111"/>
  <c r="H83" i="111"/>
  <c r="L83" i="111" s="1"/>
  <c r="N75" i="111"/>
  <c r="H75" i="111"/>
  <c r="L75" i="111" s="1"/>
  <c r="N67" i="111"/>
  <c r="H67" i="111"/>
  <c r="L67" i="111" s="1"/>
  <c r="N55" i="111"/>
  <c r="H55" i="111"/>
  <c r="L55" i="111" s="1"/>
  <c r="N64" i="111"/>
  <c r="H64" i="111"/>
  <c r="L64" i="111" s="1"/>
  <c r="H10" i="111"/>
  <c r="L10" i="111" s="1"/>
  <c r="N10" i="111"/>
  <c r="N11" i="111"/>
  <c r="H11" i="111"/>
  <c r="L11" i="111" s="1"/>
  <c r="N19" i="111"/>
  <c r="H19" i="111"/>
  <c r="L19" i="111" s="1"/>
  <c r="N23" i="111"/>
  <c r="H23" i="111"/>
  <c r="L23" i="111" s="1"/>
  <c r="N27" i="111"/>
  <c r="H27" i="111"/>
  <c r="L27" i="111" s="1"/>
  <c r="N39" i="111"/>
  <c r="H39" i="111"/>
  <c r="L39" i="111" s="1"/>
  <c r="N203" i="111"/>
  <c r="H203" i="111"/>
  <c r="L203" i="111" s="1"/>
  <c r="N195" i="111"/>
  <c r="H195" i="111"/>
  <c r="L195" i="111" s="1"/>
  <c r="N187" i="111"/>
  <c r="H187" i="111"/>
  <c r="L187" i="111" s="1"/>
  <c r="N167" i="111"/>
  <c r="H167" i="111"/>
  <c r="L167" i="111" s="1"/>
  <c r="N151" i="111"/>
  <c r="H151" i="111"/>
  <c r="L151" i="111" s="1"/>
  <c r="N147" i="111"/>
  <c r="H147" i="111"/>
  <c r="L147" i="111" s="1"/>
  <c r="N143" i="111"/>
  <c r="H143" i="111"/>
  <c r="L143" i="111" s="1"/>
  <c r="N119" i="111"/>
  <c r="H119" i="111"/>
  <c r="L119" i="111" s="1"/>
  <c r="N99" i="111"/>
  <c r="H99" i="111"/>
  <c r="L99" i="111" s="1"/>
  <c r="N95" i="111"/>
  <c r="H95" i="111"/>
  <c r="L95" i="111" s="1"/>
  <c r="N71" i="111"/>
  <c r="H71" i="111"/>
  <c r="L71" i="111" s="1"/>
  <c r="H46" i="111"/>
  <c r="L46" i="111" s="1"/>
  <c r="N46" i="111"/>
  <c r="N164" i="111"/>
  <c r="H164" i="111"/>
  <c r="L164" i="111" s="1"/>
  <c r="N15" i="111"/>
  <c r="H15" i="111"/>
  <c r="L15" i="111" s="1"/>
  <c r="N35" i="111"/>
  <c r="H35" i="111"/>
  <c r="L35" i="111" s="1"/>
  <c r="N47" i="111"/>
  <c r="H47" i="111"/>
  <c r="L47" i="111" s="1"/>
  <c r="N51" i="111"/>
  <c r="H51" i="111"/>
  <c r="L51" i="111" s="1"/>
  <c r="N183" i="111"/>
  <c r="H183" i="111"/>
  <c r="L183" i="111" s="1"/>
  <c r="N179" i="111"/>
  <c r="H179" i="111"/>
  <c r="L179" i="111" s="1"/>
  <c r="N175" i="111"/>
  <c r="H175" i="111"/>
  <c r="L175" i="111" s="1"/>
  <c r="N171" i="111"/>
  <c r="H171" i="111"/>
  <c r="L171" i="111" s="1"/>
  <c r="N159" i="111"/>
  <c r="H159" i="111"/>
  <c r="L159" i="111" s="1"/>
  <c r="N155" i="111"/>
  <c r="H155" i="111"/>
  <c r="L155" i="111" s="1"/>
  <c r="N135" i="111"/>
  <c r="H135" i="111"/>
  <c r="L135" i="111" s="1"/>
  <c r="N127" i="111"/>
  <c r="H127" i="111"/>
  <c r="L127" i="111" s="1"/>
  <c r="N123" i="111"/>
  <c r="H123" i="111"/>
  <c r="L123" i="111" s="1"/>
  <c r="N115" i="111"/>
  <c r="H115" i="111"/>
  <c r="L115" i="111" s="1"/>
  <c r="N111" i="111"/>
  <c r="H111" i="111"/>
  <c r="L111" i="111" s="1"/>
  <c r="N107" i="111"/>
  <c r="H107" i="111"/>
  <c r="L107" i="111" s="1"/>
  <c r="N78" i="111"/>
  <c r="H78" i="111"/>
  <c r="L78" i="111" s="1"/>
  <c r="N74" i="111"/>
  <c r="H74" i="111"/>
  <c r="L74" i="111" s="1"/>
  <c r="N66" i="111"/>
  <c r="H66" i="111"/>
  <c r="L66" i="111" s="1"/>
  <c r="N192" i="111"/>
  <c r="H192" i="111"/>
  <c r="L192" i="111" s="1"/>
  <c r="N68" i="111"/>
  <c r="H68" i="111"/>
  <c r="L68" i="111" s="1"/>
  <c r="N14" i="111"/>
  <c r="H14" i="111"/>
  <c r="L14" i="111" s="1"/>
  <c r="N7" i="111"/>
  <c r="H7" i="111"/>
  <c r="L7" i="111" s="1"/>
  <c r="N12" i="111"/>
  <c r="H12" i="111"/>
  <c r="L12" i="111" s="1"/>
  <c r="N20" i="111"/>
  <c r="H20" i="111"/>
  <c r="L20" i="111" s="1"/>
  <c r="N52" i="111"/>
  <c r="H52" i="111"/>
  <c r="L52" i="111" s="1"/>
  <c r="H178" i="111"/>
  <c r="L178" i="111" s="1"/>
  <c r="N178" i="111"/>
  <c r="N170" i="111"/>
  <c r="H170" i="111"/>
  <c r="L170" i="111" s="1"/>
  <c r="H166" i="111"/>
  <c r="L166" i="111" s="1"/>
  <c r="N166" i="111"/>
  <c r="N162" i="111"/>
  <c r="H162" i="111"/>
  <c r="L162" i="111" s="1"/>
  <c r="H154" i="111"/>
  <c r="L154" i="111" s="1"/>
  <c r="N154" i="111"/>
  <c r="N150" i="111"/>
  <c r="H150" i="111"/>
  <c r="L150" i="111" s="1"/>
  <c r="N138" i="111"/>
  <c r="H138" i="111"/>
  <c r="L138" i="111" s="1"/>
  <c r="N114" i="111"/>
  <c r="H114" i="111"/>
  <c r="L114" i="111" s="1"/>
  <c r="N102" i="111"/>
  <c r="H102" i="111"/>
  <c r="L102" i="111" s="1"/>
  <c r="N98" i="111"/>
  <c r="H98" i="111"/>
  <c r="L98" i="111" s="1"/>
  <c r="H94" i="111"/>
  <c r="L94" i="111" s="1"/>
  <c r="N94" i="111"/>
  <c r="N90" i="111"/>
  <c r="H90" i="111"/>
  <c r="L90" i="111" s="1"/>
  <c r="N86" i="111"/>
  <c r="H86" i="111"/>
  <c r="L86" i="111" s="1"/>
  <c r="H70" i="111"/>
  <c r="L70" i="111" s="1"/>
  <c r="N70" i="111"/>
  <c r="N62" i="111"/>
  <c r="H62" i="111"/>
  <c r="L62" i="111" s="1"/>
  <c r="H58" i="111"/>
  <c r="L58" i="111" s="1"/>
  <c r="N58" i="111"/>
  <c r="N92" i="111"/>
  <c r="H92" i="111"/>
  <c r="L92" i="111" s="1"/>
  <c r="N28" i="111"/>
  <c r="H28" i="111"/>
  <c r="L28" i="111" s="1"/>
  <c r="N40" i="111"/>
  <c r="H40" i="111"/>
  <c r="L40" i="111" s="1"/>
  <c r="N48" i="111"/>
  <c r="H48" i="111"/>
  <c r="L48" i="111" s="1"/>
  <c r="N174" i="111"/>
  <c r="H174" i="111"/>
  <c r="L174" i="111" s="1"/>
  <c r="H142" i="111"/>
  <c r="L142" i="111" s="1"/>
  <c r="N142" i="111"/>
  <c r="H130" i="111"/>
  <c r="L130" i="111" s="1"/>
  <c r="N130" i="111"/>
  <c r="N126" i="111"/>
  <c r="H126" i="111"/>
  <c r="L126" i="111" s="1"/>
  <c r="N122" i="111"/>
  <c r="H122" i="111"/>
  <c r="L122" i="111" s="1"/>
  <c r="H118" i="111"/>
  <c r="L118" i="111" s="1"/>
  <c r="N118" i="111"/>
  <c r="N110" i="111"/>
  <c r="H110" i="111"/>
  <c r="L110" i="111" s="1"/>
  <c r="H106" i="111"/>
  <c r="L106" i="111" s="1"/>
  <c r="N106" i="111"/>
  <c r="H82" i="111"/>
  <c r="L82" i="111" s="1"/>
  <c r="N82" i="111"/>
  <c r="N54" i="111"/>
  <c r="H54" i="111"/>
  <c r="L54" i="111" s="1"/>
  <c r="H34" i="111"/>
  <c r="L34" i="111" s="1"/>
  <c r="N34" i="111"/>
  <c r="N124" i="111"/>
  <c r="H124" i="111"/>
  <c r="L124" i="111" s="1"/>
  <c r="N32" i="111"/>
  <c r="H32" i="111"/>
  <c r="L32" i="111" s="1"/>
  <c r="N44" i="111"/>
  <c r="H44" i="111"/>
  <c r="L44" i="111" s="1"/>
  <c r="H202" i="111"/>
  <c r="L202" i="111" s="1"/>
  <c r="N202" i="111"/>
  <c r="N198" i="111"/>
  <c r="H198" i="111"/>
  <c r="L198" i="111" s="1"/>
  <c r="N194" i="111"/>
  <c r="H194" i="111"/>
  <c r="L194" i="111" s="1"/>
  <c r="H190" i="111"/>
  <c r="L190" i="111" s="1"/>
  <c r="N190" i="111"/>
  <c r="N186" i="111"/>
  <c r="H186" i="111"/>
  <c r="L186" i="111" s="1"/>
  <c r="N182" i="111"/>
  <c r="H182" i="111"/>
  <c r="L182" i="111" s="1"/>
  <c r="N158" i="111"/>
  <c r="H158" i="111"/>
  <c r="L158" i="111" s="1"/>
  <c r="N146" i="111"/>
  <c r="H146" i="111"/>
  <c r="L146" i="111" s="1"/>
  <c r="N134" i="111"/>
  <c r="H134" i="111"/>
  <c r="L134" i="111" s="1"/>
  <c r="N97" i="111"/>
  <c r="H97" i="111"/>
  <c r="L97" i="111" s="1"/>
  <c r="H93" i="111"/>
  <c r="L93" i="111" s="1"/>
  <c r="N93" i="111"/>
  <c r="H81" i="111"/>
  <c r="L81" i="111" s="1"/>
  <c r="N81" i="111"/>
  <c r="H69" i="111"/>
  <c r="L69" i="111" s="1"/>
  <c r="N69" i="111"/>
  <c r="N65" i="111"/>
  <c r="H65" i="111"/>
  <c r="L65" i="111" s="1"/>
  <c r="N76" i="111"/>
  <c r="H76" i="111"/>
  <c r="L76" i="111" s="1"/>
  <c r="N16" i="111"/>
  <c r="H16" i="111"/>
  <c r="L16" i="111" s="1"/>
  <c r="N36" i="111"/>
  <c r="H36" i="111"/>
  <c r="L36" i="111" s="1"/>
  <c r="H21" i="111"/>
  <c r="L21" i="111" s="1"/>
  <c r="N21" i="111"/>
  <c r="N37" i="111"/>
  <c r="H37" i="111"/>
  <c r="L37" i="111" s="1"/>
  <c r="N49" i="111"/>
  <c r="H49" i="111"/>
  <c r="L49" i="111" s="1"/>
  <c r="N197" i="111"/>
  <c r="H197" i="111"/>
  <c r="L197" i="111" s="1"/>
  <c r="N193" i="111"/>
  <c r="H193" i="111"/>
  <c r="L193" i="111" s="1"/>
  <c r="N185" i="111"/>
  <c r="H185" i="111"/>
  <c r="L185" i="111" s="1"/>
  <c r="H177" i="111"/>
  <c r="L177" i="111" s="1"/>
  <c r="N177" i="111"/>
  <c r="H165" i="111"/>
  <c r="L165" i="111" s="1"/>
  <c r="N165" i="111"/>
  <c r="N157" i="111"/>
  <c r="H157" i="111"/>
  <c r="L157" i="111" s="1"/>
  <c r="N133" i="111"/>
  <c r="H133" i="111"/>
  <c r="L133" i="111" s="1"/>
  <c r="H129" i="111"/>
  <c r="L129" i="111" s="1"/>
  <c r="N129" i="111"/>
  <c r="N125" i="111"/>
  <c r="H125" i="111"/>
  <c r="L125" i="111" s="1"/>
  <c r="N121" i="111"/>
  <c r="H121" i="111"/>
  <c r="L121" i="111" s="1"/>
  <c r="N109" i="111"/>
  <c r="H109" i="111"/>
  <c r="L109" i="111" s="1"/>
  <c r="H105" i="111"/>
  <c r="L105" i="111" s="1"/>
  <c r="N105" i="111"/>
  <c r="N85" i="111"/>
  <c r="H85" i="111"/>
  <c r="L85" i="111" s="1"/>
  <c r="N77" i="111"/>
  <c r="H77" i="111"/>
  <c r="L77" i="111" s="1"/>
  <c r="H57" i="111"/>
  <c r="L57" i="111" s="1"/>
  <c r="N57" i="111"/>
  <c r="N128" i="111"/>
  <c r="H128" i="111"/>
  <c r="L128" i="111" s="1"/>
  <c r="N8" i="111"/>
  <c r="H8" i="111"/>
  <c r="L8" i="111" s="1"/>
  <c r="N13" i="111"/>
  <c r="H13" i="111"/>
  <c r="L13" i="111" s="1"/>
  <c r="H9" i="111"/>
  <c r="L9" i="111" s="1"/>
  <c r="N9" i="111"/>
  <c r="H153" i="111"/>
  <c r="L153" i="111" s="1"/>
  <c r="N153" i="111"/>
  <c r="N149" i="111"/>
  <c r="H149" i="111"/>
  <c r="L149" i="111" s="1"/>
  <c r="N101" i="111"/>
  <c r="H101" i="111"/>
  <c r="L101" i="111" s="1"/>
  <c r="N89" i="111"/>
  <c r="H89" i="111"/>
  <c r="L89" i="111" s="1"/>
  <c r="N73" i="111"/>
  <c r="H73" i="111"/>
  <c r="L73" i="111" s="1"/>
  <c r="N61" i="111"/>
  <c r="H61" i="111"/>
  <c r="L61" i="111" s="1"/>
  <c r="N116" i="111"/>
  <c r="H116" i="111"/>
  <c r="L116" i="111" s="1"/>
  <c r="N25" i="111"/>
  <c r="H25" i="111"/>
  <c r="L25" i="111" s="1"/>
  <c r="N29" i="111"/>
  <c r="H29" i="111"/>
  <c r="L29" i="111" s="1"/>
  <c r="H33" i="111"/>
  <c r="L33" i="111" s="1"/>
  <c r="N33" i="111"/>
  <c r="N41" i="111"/>
  <c r="H41" i="111"/>
  <c r="L41" i="111" s="1"/>
  <c r="H45" i="111"/>
  <c r="L45" i="111" s="1"/>
  <c r="N45" i="111"/>
  <c r="N53" i="111"/>
  <c r="H53" i="111"/>
  <c r="L53" i="111" s="1"/>
  <c r="H201" i="111"/>
  <c r="L201" i="111" s="1"/>
  <c r="N201" i="111"/>
  <c r="H189" i="111"/>
  <c r="L189" i="111" s="1"/>
  <c r="N189" i="111"/>
  <c r="N181" i="111"/>
  <c r="H181" i="111"/>
  <c r="L181" i="111" s="1"/>
  <c r="N173" i="111"/>
  <c r="H173" i="111"/>
  <c r="L173" i="111" s="1"/>
  <c r="N169" i="111"/>
  <c r="H169" i="111"/>
  <c r="L169" i="111" s="1"/>
  <c r="N161" i="111"/>
  <c r="H161" i="111"/>
  <c r="L161" i="111" s="1"/>
  <c r="N145" i="111"/>
  <c r="H145" i="111"/>
  <c r="L145" i="111" s="1"/>
  <c r="H141" i="111"/>
  <c r="L141" i="111" s="1"/>
  <c r="N141" i="111"/>
  <c r="N137" i="111"/>
  <c r="H137" i="111"/>
  <c r="L137" i="111" s="1"/>
  <c r="H117" i="111"/>
  <c r="L117" i="111" s="1"/>
  <c r="N117" i="111"/>
  <c r="N113" i="111"/>
  <c r="H113" i="111"/>
  <c r="L113" i="111" s="1"/>
  <c r="N88" i="111"/>
  <c r="H88" i="111"/>
  <c r="L88" i="111" s="1"/>
  <c r="N72" i="111"/>
  <c r="H72" i="111"/>
  <c r="L72" i="111" s="1"/>
  <c r="H22" i="111"/>
  <c r="L22" i="111" s="1"/>
  <c r="N22" i="111"/>
  <c r="N24" i="111"/>
  <c r="H24" i="111"/>
  <c r="L24" i="111" s="1"/>
  <c r="N17" i="111"/>
  <c r="H17" i="111"/>
  <c r="L17" i="111" s="1"/>
  <c r="N6" i="111"/>
  <c r="H6" i="111"/>
  <c r="L6" i="111" s="1"/>
  <c r="N30" i="111"/>
  <c r="H30" i="111"/>
  <c r="L30" i="111" s="1"/>
  <c r="N38" i="111"/>
  <c r="H38" i="111"/>
  <c r="L38" i="111" s="1"/>
  <c r="N50" i="111"/>
  <c r="H50" i="111"/>
  <c r="L50" i="111" s="1"/>
  <c r="N204" i="111"/>
  <c r="H204" i="111"/>
  <c r="L204" i="111" s="1"/>
  <c r="N200" i="111"/>
  <c r="H200" i="111"/>
  <c r="L200" i="111" s="1"/>
  <c r="N196" i="111"/>
  <c r="H196" i="111"/>
  <c r="L196" i="111" s="1"/>
  <c r="N184" i="111"/>
  <c r="H184" i="111"/>
  <c r="L184" i="111" s="1"/>
  <c r="N160" i="111"/>
  <c r="H160" i="111"/>
  <c r="L160" i="111" s="1"/>
  <c r="N156" i="111"/>
  <c r="H156" i="111"/>
  <c r="L156" i="111" s="1"/>
  <c r="N112" i="111"/>
  <c r="H112" i="111"/>
  <c r="L112" i="111" s="1"/>
  <c r="N104" i="111"/>
  <c r="H104" i="111"/>
  <c r="L104" i="111" s="1"/>
  <c r="N100" i="111"/>
  <c r="H100" i="111"/>
  <c r="L100" i="111" s="1"/>
  <c r="N96" i="111"/>
  <c r="H96" i="111"/>
  <c r="L96" i="111" s="1"/>
  <c r="N84" i="111"/>
  <c r="H84" i="111"/>
  <c r="L84" i="111" s="1"/>
  <c r="N60" i="111"/>
  <c r="H60" i="111"/>
  <c r="L60" i="111" s="1"/>
  <c r="N56" i="111"/>
  <c r="H56" i="111"/>
  <c r="L56" i="111" s="1"/>
  <c r="F6" i="3"/>
  <c r="C100" i="114"/>
  <c r="C101" i="114"/>
  <c r="C102" i="114"/>
  <c r="F102" i="114"/>
  <c r="C103" i="114"/>
  <c r="C104" i="114"/>
  <c r="C105" i="114"/>
  <c r="C106" i="114"/>
  <c r="C107" i="114"/>
  <c r="C108" i="114"/>
  <c r="C109" i="114"/>
  <c r="C110" i="114"/>
  <c r="C111" i="114"/>
  <c r="C112" i="114"/>
  <c r="C113" i="114"/>
  <c r="C114" i="114"/>
  <c r="C115" i="114"/>
  <c r="C116" i="114"/>
  <c r="C117" i="114"/>
  <c r="F117" i="114"/>
  <c r="C118" i="114"/>
  <c r="C119" i="114"/>
  <c r="C120" i="114"/>
  <c r="C121" i="114"/>
  <c r="C122" i="114"/>
  <c r="F122" i="114"/>
  <c r="C123" i="114"/>
  <c r="F123" i="114"/>
  <c r="C125" i="114"/>
  <c r="C126" i="114"/>
  <c r="C128" i="114"/>
  <c r="F128" i="114"/>
  <c r="C129" i="114"/>
  <c r="C130" i="114"/>
  <c r="C131" i="114"/>
  <c r="F131" i="114"/>
  <c r="C132" i="114"/>
  <c r="C133" i="114"/>
  <c r="C135" i="114"/>
  <c r="F135" i="114"/>
  <c r="C136" i="114"/>
  <c r="C137" i="114"/>
  <c r="C138" i="114"/>
  <c r="F138" i="114"/>
  <c r="C139" i="114"/>
  <c r="C140" i="114"/>
  <c r="C141" i="114"/>
  <c r="F141" i="114"/>
  <c r="C142" i="114"/>
  <c r="C143" i="114"/>
  <c r="C144" i="114"/>
  <c r="C145" i="114"/>
  <c r="F145" i="114"/>
  <c r="C146" i="114"/>
  <c r="C147" i="114"/>
  <c r="F147" i="114"/>
  <c r="C148" i="114"/>
  <c r="C150" i="114"/>
  <c r="C151" i="114"/>
  <c r="C152" i="114"/>
  <c r="C153" i="114"/>
  <c r="F153" i="114"/>
  <c r="C154" i="114"/>
  <c r="C155" i="114"/>
  <c r="C156" i="114"/>
  <c r="C157" i="114"/>
  <c r="C159" i="114"/>
  <c r="C160" i="114"/>
  <c r="C161" i="114"/>
  <c r="C162" i="114"/>
  <c r="C163" i="114"/>
  <c r="F163" i="114"/>
  <c r="C164" i="114"/>
  <c r="C165" i="114"/>
  <c r="F165" i="114"/>
  <c r="C166" i="114"/>
  <c r="C168" i="114"/>
  <c r="C169" i="114"/>
  <c r="F169" i="114"/>
  <c r="C170" i="114"/>
  <c r="C172" i="114"/>
  <c r="C173" i="114"/>
  <c r="F173" i="114"/>
  <c r="C174" i="114"/>
  <c r="C175" i="114"/>
  <c r="F175" i="114"/>
  <c r="C176" i="114"/>
  <c r="C177" i="114"/>
  <c r="C178" i="114"/>
  <c r="C179" i="114"/>
  <c r="C180" i="114"/>
  <c r="C181" i="114"/>
  <c r="C182" i="114"/>
  <c r="C183" i="114"/>
  <c r="C184" i="114"/>
  <c r="F184" i="114"/>
  <c r="C185" i="114"/>
  <c r="C186" i="114"/>
  <c r="C187" i="114"/>
  <c r="F187" i="114"/>
  <c r="C188" i="114"/>
  <c r="C189" i="114"/>
  <c r="C190" i="114"/>
  <c r="F190" i="114"/>
  <c r="C191" i="114"/>
  <c r="C192" i="114"/>
  <c r="C193" i="114"/>
  <c r="F193" i="114"/>
  <c r="C194" i="114"/>
  <c r="C195" i="114"/>
  <c r="F195" i="114"/>
  <c r="C197" i="114"/>
  <c r="C198" i="114"/>
  <c r="F198" i="114"/>
  <c r="C199" i="114"/>
  <c r="F199" i="114"/>
  <c r="C201" i="114"/>
  <c r="C202" i="114"/>
  <c r="F202" i="114"/>
  <c r="C204" i="114"/>
  <c r="C205" i="114"/>
  <c r="F205" i="114"/>
  <c r="C206" i="114"/>
  <c r="F206" i="114"/>
  <c r="C207" i="114"/>
  <c r="F207" i="114"/>
  <c r="C208" i="114"/>
  <c r="F208" i="114"/>
  <c r="C210" i="114"/>
  <c r="F210" i="114"/>
  <c r="C211" i="114"/>
  <c r="F211" i="114"/>
  <c r="C212" i="114"/>
  <c r="C213" i="114"/>
  <c r="C214" i="114"/>
  <c r="C215" i="114"/>
  <c r="C216" i="114"/>
  <c r="F216" i="114"/>
  <c r="C217" i="114"/>
  <c r="F217" i="114"/>
  <c r="C218" i="114"/>
  <c r="C219" i="114"/>
  <c r="F219" i="114"/>
  <c r="C220" i="114"/>
  <c r="F220" i="114"/>
  <c r="C221" i="114"/>
  <c r="C222" i="114"/>
  <c r="C223" i="114"/>
  <c r="C224" i="114"/>
  <c r="C225" i="114"/>
  <c r="C226" i="114"/>
  <c r="C227" i="114"/>
  <c r="C228" i="114"/>
  <c r="F228" i="114"/>
  <c r="C229" i="114"/>
  <c r="F229" i="114"/>
  <c r="C230" i="114"/>
  <c r="C231" i="114"/>
  <c r="F231" i="114"/>
  <c r="C232" i="114"/>
  <c r="F232" i="114"/>
  <c r="C233" i="114"/>
  <c r="F233" i="114"/>
  <c r="C234" i="114"/>
  <c r="F234" i="114"/>
  <c r="C235" i="114"/>
  <c r="F235" i="114"/>
  <c r="C236" i="114"/>
  <c r="F236" i="114"/>
  <c r="C237" i="114"/>
  <c r="C238" i="114"/>
  <c r="C239" i="114"/>
  <c r="C240" i="114"/>
  <c r="F240" i="114"/>
  <c r="C241" i="114"/>
  <c r="C242" i="114"/>
  <c r="C244" i="114"/>
  <c r="F244" i="114"/>
  <c r="C245" i="114"/>
  <c r="C246" i="114"/>
  <c r="C247" i="114"/>
  <c r="F247" i="114"/>
  <c r="C248" i="114"/>
  <c r="F248" i="114"/>
  <c r="C249" i="114"/>
  <c r="C250" i="114"/>
  <c r="C99" i="114"/>
  <c r="F99" i="114"/>
  <c r="C98" i="114"/>
  <c r="C97" i="114"/>
  <c r="C96" i="114"/>
  <c r="C95" i="114"/>
  <c r="C94" i="114"/>
  <c r="C93" i="114"/>
  <c r="F93" i="114"/>
  <c r="C92" i="114"/>
  <c r="F92" i="114"/>
  <c r="C91" i="114"/>
  <c r="C90" i="114"/>
  <c r="C89" i="114"/>
  <c r="C88" i="114"/>
  <c r="F88" i="114"/>
  <c r="C87" i="114"/>
  <c r="C86" i="114"/>
  <c r="C85" i="114"/>
  <c r="C84" i="114"/>
  <c r="C83" i="114"/>
  <c r="F83" i="114"/>
  <c r="C82" i="114"/>
  <c r="F82" i="114"/>
  <c r="C81" i="114"/>
  <c r="C80" i="114"/>
  <c r="C79" i="114"/>
  <c r="C78" i="114"/>
  <c r="C77" i="114"/>
  <c r="C76" i="114"/>
  <c r="C75" i="114"/>
  <c r="C74" i="114"/>
  <c r="C73" i="114"/>
  <c r="C72" i="114"/>
  <c r="C71" i="114"/>
  <c r="C70" i="114"/>
  <c r="F70" i="114"/>
  <c r="C69" i="114"/>
  <c r="C68" i="114"/>
  <c r="C67" i="114"/>
  <c r="C66" i="114"/>
  <c r="F66" i="114"/>
  <c r="C65" i="114"/>
  <c r="C64" i="114"/>
  <c r="C63" i="114"/>
  <c r="C62" i="114"/>
  <c r="C61" i="114"/>
  <c r="F61" i="114"/>
  <c r="C60" i="114"/>
  <c r="C59" i="114"/>
  <c r="F59" i="114"/>
  <c r="C58" i="114"/>
  <c r="C57" i="114"/>
  <c r="C56" i="114"/>
  <c r="C55" i="114"/>
  <c r="F55" i="114"/>
  <c r="C54" i="114"/>
  <c r="C53" i="114"/>
  <c r="C52" i="114"/>
  <c r="F52" i="114"/>
  <c r="L51" i="114"/>
  <c r="H51" i="114"/>
  <c r="O5" i="111"/>
  <c r="K51" i="114" s="1"/>
  <c r="J51" i="114"/>
  <c r="C124" i="114"/>
  <c r="C127" i="114"/>
  <c r="C134" i="114"/>
  <c r="C149" i="114"/>
  <c r="E150" i="114"/>
  <c r="C158" i="114"/>
  <c r="C167" i="114"/>
  <c r="C171" i="114"/>
  <c r="C196" i="114"/>
  <c r="C200" i="114"/>
  <c r="C203" i="114"/>
  <c r="C209" i="114"/>
  <c r="C243" i="114"/>
  <c r="F21" i="114"/>
  <c r="F22" i="114"/>
  <c r="E39" i="114"/>
  <c r="B39" i="114"/>
  <c r="E25" i="114"/>
  <c r="B25" i="114"/>
  <c r="E7" i="114"/>
  <c r="B7" i="114"/>
  <c r="F36" i="114"/>
  <c r="E26" i="114"/>
  <c r="B26" i="114"/>
  <c r="E12" i="114"/>
  <c r="B12" i="114"/>
  <c r="E30" i="114"/>
  <c r="B30" i="114"/>
  <c r="F37" i="114"/>
  <c r="E23" i="114"/>
  <c r="B23" i="114"/>
  <c r="F20" i="114"/>
  <c r="E34" i="114"/>
  <c r="B34" i="114"/>
  <c r="F39" i="114"/>
  <c r="E48" i="114"/>
  <c r="B48" i="114"/>
  <c r="E9" i="114"/>
  <c r="B9" i="114"/>
  <c r="E41" i="114"/>
  <c r="B41" i="114"/>
  <c r="F38" i="114"/>
  <c r="F29" i="114"/>
  <c r="E16" i="114"/>
  <c r="B16" i="114"/>
  <c r="E24" i="114"/>
  <c r="B24" i="114"/>
  <c r="F33" i="114"/>
  <c r="E36" i="114"/>
  <c r="B36" i="114"/>
  <c r="E3" i="114"/>
  <c r="B3" i="114"/>
  <c r="E35" i="114"/>
  <c r="B35" i="114"/>
  <c r="F32" i="114"/>
  <c r="E4" i="114"/>
  <c r="B4" i="114"/>
  <c r="E21" i="114"/>
  <c r="B21" i="114"/>
  <c r="F18" i="114"/>
  <c r="F50" i="114"/>
  <c r="E44" i="114"/>
  <c r="B44" i="114"/>
  <c r="F45" i="114"/>
  <c r="E19" i="114"/>
  <c r="B19" i="114"/>
  <c r="F16" i="114"/>
  <c r="F48" i="114"/>
  <c r="E28" i="114"/>
  <c r="B28" i="114"/>
  <c r="F35" i="114"/>
  <c r="E40" i="114"/>
  <c r="B40" i="114"/>
  <c r="E5" i="114"/>
  <c r="B5" i="114"/>
  <c r="E37" i="114"/>
  <c r="B37" i="114"/>
  <c r="F34" i="114"/>
  <c r="E14" i="114"/>
  <c r="B14" i="114"/>
  <c r="F19" i="114"/>
  <c r="E15" i="114"/>
  <c r="B15" i="114"/>
  <c r="E47" i="114"/>
  <c r="B47" i="114"/>
  <c r="F44" i="114"/>
  <c r="E20" i="114"/>
  <c r="B20" i="114"/>
  <c r="F31" i="114"/>
  <c r="E32" i="114"/>
  <c r="B32" i="114"/>
  <c r="E2" i="114"/>
  <c r="B2" i="114"/>
  <c r="E33" i="114"/>
  <c r="B33" i="114"/>
  <c r="F30" i="114"/>
  <c r="E6" i="114"/>
  <c r="B6" i="114"/>
  <c r="F23" i="114"/>
  <c r="E18" i="114"/>
  <c r="B18" i="114"/>
  <c r="E27" i="114"/>
  <c r="B27" i="114"/>
  <c r="F24" i="114"/>
  <c r="E42" i="114"/>
  <c r="B42" i="114"/>
  <c r="F43" i="114"/>
  <c r="E13" i="114"/>
  <c r="B13" i="114"/>
  <c r="E45" i="114"/>
  <c r="B45" i="114"/>
  <c r="F42" i="114"/>
  <c r="F17" i="114"/>
  <c r="E31" i="114"/>
  <c r="B31" i="114"/>
  <c r="F28" i="114"/>
  <c r="E50" i="114"/>
  <c r="B50" i="114"/>
  <c r="F49" i="114"/>
  <c r="F25" i="114"/>
  <c r="E17" i="114"/>
  <c r="B17" i="114"/>
  <c r="E49" i="114"/>
  <c r="B49" i="114"/>
  <c r="F46" i="114"/>
  <c r="E46" i="114"/>
  <c r="B46" i="114"/>
  <c r="F47" i="114"/>
  <c r="E8" i="114"/>
  <c r="B8" i="114"/>
  <c r="E38" i="114"/>
  <c r="B38" i="114"/>
  <c r="F41" i="114"/>
  <c r="E11" i="114"/>
  <c r="B11" i="114"/>
  <c r="E43" i="114"/>
  <c r="B43" i="114"/>
  <c r="F40" i="114"/>
  <c r="E10" i="114"/>
  <c r="B10" i="114"/>
  <c r="F27" i="114"/>
  <c r="E22" i="114"/>
  <c r="B22" i="114"/>
  <c r="E29" i="114"/>
  <c r="B29" i="114"/>
  <c r="F26" i="114"/>
  <c r="F139" i="114"/>
  <c r="F230" i="114"/>
  <c r="F239" i="114"/>
  <c r="F105" i="114"/>
  <c r="F125" i="114"/>
  <c r="F154" i="114"/>
  <c r="F245" i="114"/>
  <c r="F223" i="114"/>
  <c r="F115" i="114"/>
  <c r="F155" i="114"/>
  <c r="F111" i="114"/>
  <c r="F151" i="114"/>
  <c r="F120" i="114"/>
  <c r="F246" i="114"/>
  <c r="F143" i="114"/>
  <c r="F250" i="114"/>
  <c r="F118" i="114"/>
  <c r="F142" i="114"/>
  <c r="F242" i="114"/>
  <c r="F177" i="114"/>
  <c r="F160" i="114"/>
  <c r="F170" i="114"/>
  <c r="F185" i="114"/>
  <c r="F224" i="114"/>
  <c r="F129" i="114"/>
  <c r="F112" i="114"/>
  <c r="F140" i="114"/>
  <c r="F144" i="114"/>
  <c r="F137" i="114"/>
  <c r="F176" i="114"/>
  <c r="F152" i="114"/>
  <c r="F166" i="114"/>
  <c r="F238" i="114"/>
  <c r="F130" i="114"/>
  <c r="F172" i="114"/>
  <c r="F186" i="114"/>
  <c r="F101" i="114"/>
  <c r="F114" i="114"/>
  <c r="F121" i="114"/>
  <c r="F136" i="114"/>
  <c r="F241" i="114"/>
  <c r="F249" i="114"/>
  <c r="F162" i="114"/>
  <c r="F103" i="114"/>
  <c r="F107" i="114"/>
  <c r="F116" i="114"/>
  <c r="F132" i="114"/>
  <c r="F146" i="114"/>
  <c r="F148" i="114"/>
  <c r="F156" i="114"/>
  <c r="F157" i="114"/>
  <c r="F159" i="114"/>
  <c r="F161" i="114"/>
  <c r="F164" i="114"/>
  <c r="F168" i="114"/>
  <c r="F174" i="114"/>
  <c r="F178" i="114"/>
  <c r="F180" i="114"/>
  <c r="F181" i="114"/>
  <c r="F182" i="114"/>
  <c r="F183" i="114"/>
  <c r="F188" i="114"/>
  <c r="F189" i="114"/>
  <c r="F191" i="114"/>
  <c r="F192" i="114"/>
  <c r="F194" i="114"/>
  <c r="F197" i="114"/>
  <c r="F201" i="114"/>
  <c r="F204" i="114"/>
  <c r="F213" i="114"/>
  <c r="F214" i="114"/>
  <c r="F215" i="114"/>
  <c r="F218" i="114"/>
  <c r="F221" i="114"/>
  <c r="F222" i="114"/>
  <c r="F225" i="114"/>
  <c r="F226" i="114"/>
  <c r="F227" i="114"/>
  <c r="C39" i="114"/>
  <c r="D39" i="114"/>
  <c r="C25" i="114"/>
  <c r="D25" i="114"/>
  <c r="D10" i="3"/>
  <c r="I10" i="15" s="1"/>
  <c r="D7" i="114"/>
  <c r="C26" i="114"/>
  <c r="D26" i="114"/>
  <c r="D12" i="114"/>
  <c r="C30" i="114"/>
  <c r="D30" i="114"/>
  <c r="C23" i="114"/>
  <c r="D23" i="114"/>
  <c r="C34" i="114"/>
  <c r="D34" i="114"/>
  <c r="C48" i="114"/>
  <c r="D48" i="114"/>
  <c r="D12" i="3"/>
  <c r="I10" i="17" s="1"/>
  <c r="D9" i="114"/>
  <c r="C41" i="114"/>
  <c r="D41" i="114"/>
  <c r="C16" i="114"/>
  <c r="D16" i="114"/>
  <c r="C24" i="114"/>
  <c r="D24" i="114"/>
  <c r="C36" i="114"/>
  <c r="D36" i="114"/>
  <c r="C3" i="114"/>
  <c r="D3" i="114"/>
  <c r="C35" i="114"/>
  <c r="D35" i="114"/>
  <c r="D7" i="3"/>
  <c r="D4" i="114"/>
  <c r="C21" i="114"/>
  <c r="D21" i="114"/>
  <c r="C44" i="114"/>
  <c r="D44" i="114"/>
  <c r="C19" i="114"/>
  <c r="D19" i="114"/>
  <c r="C28" i="114"/>
  <c r="D28" i="114"/>
  <c r="C40" i="114"/>
  <c r="D40" i="114"/>
  <c r="D8" i="3"/>
  <c r="I10" i="13" s="1"/>
  <c r="D5" i="114"/>
  <c r="C37" i="114"/>
  <c r="D37" i="114"/>
  <c r="D14" i="114"/>
  <c r="D15" i="114"/>
  <c r="C47" i="114"/>
  <c r="D47" i="114"/>
  <c r="C20" i="114"/>
  <c r="D20" i="114"/>
  <c r="C32" i="114"/>
  <c r="D32" i="114"/>
  <c r="C33" i="114"/>
  <c r="D33" i="114"/>
  <c r="D9" i="3"/>
  <c r="I10" i="14" s="1"/>
  <c r="D6" i="114"/>
  <c r="C18" i="114"/>
  <c r="D18" i="114"/>
  <c r="C27" i="114"/>
  <c r="D27" i="114"/>
  <c r="C42" i="114"/>
  <c r="D42" i="114"/>
  <c r="D13" i="114"/>
  <c r="C45" i="114"/>
  <c r="D45" i="114"/>
  <c r="C31" i="114"/>
  <c r="D31" i="114"/>
  <c r="C50" i="114"/>
  <c r="D50" i="114"/>
  <c r="C17" i="114"/>
  <c r="D17" i="114"/>
  <c r="C49" i="114"/>
  <c r="D49" i="114"/>
  <c r="C46" i="114"/>
  <c r="D46" i="114"/>
  <c r="D11" i="3"/>
  <c r="I10" i="16" s="1"/>
  <c r="D8" i="114"/>
  <c r="C38" i="114"/>
  <c r="D38" i="114"/>
  <c r="D14" i="3"/>
  <c r="I10" i="19" s="1"/>
  <c r="D11" i="114"/>
  <c r="C43" i="114"/>
  <c r="D43" i="114"/>
  <c r="D13" i="3"/>
  <c r="I10" i="18" s="1"/>
  <c r="D10" i="114"/>
  <c r="C22" i="114"/>
  <c r="D22" i="114"/>
  <c r="C29" i="114"/>
  <c r="D29" i="114"/>
  <c r="D5" i="3"/>
  <c r="D2" i="114"/>
  <c r="F3" i="114" l="1"/>
  <c r="P6" i="3"/>
  <c r="I10" i="12"/>
  <c r="I10" i="23"/>
  <c r="I10" i="22"/>
  <c r="I10" i="21"/>
  <c r="I10" i="20"/>
  <c r="L31" i="3"/>
  <c r="H28" i="114"/>
  <c r="L19" i="3"/>
  <c r="H16" i="114"/>
  <c r="L50" i="3"/>
  <c r="H47" i="114"/>
  <c r="L41" i="3"/>
  <c r="H38" i="114"/>
  <c r="L51" i="3"/>
  <c r="H48" i="114"/>
  <c r="L45" i="3"/>
  <c r="H42" i="114"/>
  <c r="L43" i="3"/>
  <c r="H40" i="114"/>
  <c r="L33" i="3"/>
  <c r="H30" i="114"/>
  <c r="L38" i="3"/>
  <c r="H35" i="114"/>
  <c r="I10" i="4"/>
  <c r="I10" i="116"/>
  <c r="L24" i="3"/>
  <c r="H21" i="114"/>
  <c r="L22" i="3"/>
  <c r="H19" i="114"/>
  <c r="L48" i="3"/>
  <c r="H45" i="114"/>
  <c r="L29" i="3"/>
  <c r="H26" i="114"/>
  <c r="L53" i="3"/>
  <c r="H50" i="114"/>
  <c r="L28" i="3"/>
  <c r="H25" i="114"/>
  <c r="L44" i="3"/>
  <c r="H41" i="114"/>
  <c r="L30" i="3"/>
  <c r="H27" i="114"/>
  <c r="L34" i="3"/>
  <c r="H31" i="114"/>
  <c r="L27" i="3"/>
  <c r="H24" i="114"/>
  <c r="L25" i="3"/>
  <c r="H22" i="114"/>
  <c r="L35" i="3"/>
  <c r="H32" i="114"/>
  <c r="L49" i="3"/>
  <c r="H46" i="114"/>
  <c r="F18" i="3"/>
  <c r="F15" i="114" s="1"/>
  <c r="C15" i="114"/>
  <c r="F16" i="3"/>
  <c r="F13" i="114" s="1"/>
  <c r="C13" i="114"/>
  <c r="F15" i="3"/>
  <c r="F12" i="114" s="1"/>
  <c r="C12" i="114"/>
  <c r="H34" i="114"/>
  <c r="H17" i="114"/>
  <c r="H33" i="114"/>
  <c r="C14" i="114"/>
  <c r="H36" i="114"/>
  <c r="H44" i="114"/>
  <c r="H39" i="114"/>
  <c r="H20" i="114"/>
  <c r="H18" i="114"/>
  <c r="H23" i="114"/>
  <c r="H29" i="114"/>
  <c r="H43" i="114"/>
  <c r="H49" i="114"/>
  <c r="H37" i="114"/>
  <c r="H17" i="3"/>
  <c r="L17" i="3" s="1"/>
  <c r="N17" i="3"/>
  <c r="O17" i="3" s="1"/>
  <c r="K14" i="114" s="1"/>
  <c r="L14" i="114"/>
  <c r="H6" i="3"/>
  <c r="L6" i="3" s="1"/>
  <c r="N6" i="3"/>
  <c r="C7" i="114"/>
  <c r="F10" i="3"/>
  <c r="P10" i="3" s="1"/>
  <c r="C9" i="114"/>
  <c r="F12" i="3"/>
  <c r="P12" i="3" s="1"/>
  <c r="C4" i="114"/>
  <c r="F7" i="3"/>
  <c r="C5" i="114"/>
  <c r="F8" i="3"/>
  <c r="P8" i="3" s="1"/>
  <c r="C6" i="114"/>
  <c r="F9" i="3"/>
  <c r="P9" i="3" s="1"/>
  <c r="C8" i="114"/>
  <c r="F11" i="3"/>
  <c r="P11" i="3" s="1"/>
  <c r="C11" i="114"/>
  <c r="F14" i="3"/>
  <c r="P14" i="3" s="1"/>
  <c r="C10" i="114"/>
  <c r="F13" i="3"/>
  <c r="P13" i="3" s="1"/>
  <c r="C2" i="114"/>
  <c r="F5" i="3"/>
  <c r="P5" i="3" s="1"/>
  <c r="P3" i="3" s="1"/>
  <c r="F212" i="114"/>
  <c r="H212" i="114"/>
  <c r="L212" i="114"/>
  <c r="O166" i="111"/>
  <c r="K212" i="114" s="1"/>
  <c r="F124" i="114"/>
  <c r="L124" i="114"/>
  <c r="H124" i="114"/>
  <c r="J124" i="114"/>
  <c r="F127" i="114"/>
  <c r="H127" i="114"/>
  <c r="L127" i="114"/>
  <c r="O81" i="111"/>
  <c r="K127" i="114" s="1"/>
  <c r="F134" i="114"/>
  <c r="J134" i="114"/>
  <c r="L134" i="114"/>
  <c r="H134" i="114"/>
  <c r="F149" i="114"/>
  <c r="O103" i="111"/>
  <c r="K149" i="114" s="1"/>
  <c r="H149" i="114"/>
  <c r="L149" i="114"/>
  <c r="F150" i="114"/>
  <c r="O104" i="111"/>
  <c r="K150" i="114" s="1"/>
  <c r="H150" i="114"/>
  <c r="L150" i="114"/>
  <c r="F158" i="114"/>
  <c r="O112" i="111"/>
  <c r="K158" i="114" s="1"/>
  <c r="H158" i="114"/>
  <c r="L158" i="114"/>
  <c r="F167" i="114"/>
  <c r="L167" i="114"/>
  <c r="H167" i="114"/>
  <c r="J167" i="114"/>
  <c r="F171" i="114"/>
  <c r="O125" i="111"/>
  <c r="K171" i="114" s="1"/>
  <c r="H171" i="114"/>
  <c r="L171" i="114"/>
  <c r="F196" i="114"/>
  <c r="H196" i="114"/>
  <c r="J196" i="114"/>
  <c r="L196" i="114"/>
  <c r="F200" i="114"/>
  <c r="O154" i="111"/>
  <c r="K200" i="114" s="1"/>
  <c r="H200" i="114"/>
  <c r="L200" i="114"/>
  <c r="F203" i="114"/>
  <c r="O157" i="111"/>
  <c r="K203" i="114" s="1"/>
  <c r="H203" i="114"/>
  <c r="L203" i="114"/>
  <c r="F209" i="114"/>
  <c r="L209" i="114"/>
  <c r="O163" i="111"/>
  <c r="K209" i="114" s="1"/>
  <c r="H209" i="114"/>
  <c r="F243" i="114"/>
  <c r="H243" i="114"/>
  <c r="O197" i="111"/>
  <c r="K243" i="114" s="1"/>
  <c r="L243" i="114"/>
  <c r="H179" i="114"/>
  <c r="L179" i="114"/>
  <c r="F179" i="114"/>
  <c r="F109" i="114"/>
  <c r="F237" i="114"/>
  <c r="H100" i="114"/>
  <c r="F100" i="114"/>
  <c r="F106" i="114"/>
  <c r="F108" i="114"/>
  <c r="F104" i="114"/>
  <c r="H113" i="114"/>
  <c r="F113" i="114"/>
  <c r="H119" i="114"/>
  <c r="F119" i="114"/>
  <c r="L133" i="114"/>
  <c r="F133" i="114"/>
  <c r="H110" i="114"/>
  <c r="F110" i="114"/>
  <c r="F126" i="114"/>
  <c r="O88" i="111"/>
  <c r="K134" i="114" s="1"/>
  <c r="J158" i="114"/>
  <c r="J212" i="114"/>
  <c r="F98" i="114"/>
  <c r="L97" i="114"/>
  <c r="F97" i="114"/>
  <c r="L96" i="114"/>
  <c r="F96" i="114"/>
  <c r="F95" i="114"/>
  <c r="H94" i="114"/>
  <c r="F94" i="114"/>
  <c r="L91" i="114"/>
  <c r="F91" i="114"/>
  <c r="L90" i="114"/>
  <c r="F90" i="114"/>
  <c r="L89" i="114"/>
  <c r="F89" i="114"/>
  <c r="L87" i="114"/>
  <c r="F87" i="114"/>
  <c r="L86" i="114"/>
  <c r="F86" i="114"/>
  <c r="L85" i="114"/>
  <c r="F85" i="114"/>
  <c r="L84" i="114"/>
  <c r="F84" i="114"/>
  <c r="F76" i="114"/>
  <c r="O36" i="111"/>
  <c r="K82" i="114" s="1"/>
  <c r="J82" i="114"/>
  <c r="L81" i="114"/>
  <c r="F81" i="114"/>
  <c r="L80" i="114"/>
  <c r="F80" i="114"/>
  <c r="L79" i="114"/>
  <c r="F79" i="114"/>
  <c r="L78" i="114"/>
  <c r="F78" i="114"/>
  <c r="L77" i="114"/>
  <c r="F77" i="114"/>
  <c r="L75" i="114"/>
  <c r="F75" i="114"/>
  <c r="L74" i="114"/>
  <c r="F74" i="114"/>
  <c r="L73" i="114"/>
  <c r="F73" i="114"/>
  <c r="L72" i="114"/>
  <c r="F72" i="114"/>
  <c r="L71" i="114"/>
  <c r="F71" i="114"/>
  <c r="H57" i="114"/>
  <c r="F57" i="114"/>
  <c r="F67" i="114"/>
  <c r="L69" i="114"/>
  <c r="F69" i="114"/>
  <c r="L68" i="114"/>
  <c r="F68" i="114"/>
  <c r="H65" i="114"/>
  <c r="F65" i="114"/>
  <c r="L64" i="114"/>
  <c r="F64" i="114"/>
  <c r="L63" i="114"/>
  <c r="F63" i="114"/>
  <c r="F62" i="114"/>
  <c r="H58" i="114"/>
  <c r="F58" i="114"/>
  <c r="L60" i="114"/>
  <c r="F60" i="114"/>
  <c r="F56" i="114"/>
  <c r="H54" i="114"/>
  <c r="F54" i="114"/>
  <c r="L53" i="114"/>
  <c r="F53" i="114"/>
  <c r="H231" i="114"/>
  <c r="L231" i="114"/>
  <c r="H219" i="114"/>
  <c r="L219" i="114"/>
  <c r="H202" i="114"/>
  <c r="L202" i="114"/>
  <c r="H184" i="114"/>
  <c r="L184" i="114"/>
  <c r="H82" i="114"/>
  <c r="L82" i="114"/>
  <c r="L139" i="114"/>
  <c r="H139" i="114"/>
  <c r="L230" i="114"/>
  <c r="H230" i="114"/>
  <c r="L239" i="114"/>
  <c r="H239" i="114"/>
  <c r="L175" i="114"/>
  <c r="H175" i="114"/>
  <c r="L105" i="114"/>
  <c r="H105" i="114"/>
  <c r="L100" i="114"/>
  <c r="H101" i="114"/>
  <c r="L101" i="114"/>
  <c r="H103" i="114"/>
  <c r="L103" i="114"/>
  <c r="H102" i="114"/>
  <c r="L102" i="114"/>
  <c r="H125" i="114"/>
  <c r="L125" i="114"/>
  <c r="H154" i="114"/>
  <c r="L154" i="114"/>
  <c r="H245" i="114"/>
  <c r="L245" i="114"/>
  <c r="H223" i="114"/>
  <c r="L223" i="114"/>
  <c r="L115" i="114"/>
  <c r="H115" i="114"/>
  <c r="L155" i="114"/>
  <c r="H155" i="114"/>
  <c r="H206" i="114"/>
  <c r="L206" i="114"/>
  <c r="H111" i="114"/>
  <c r="L111" i="114"/>
  <c r="H151" i="114"/>
  <c r="L151" i="114"/>
  <c r="H208" i="114"/>
  <c r="L208" i="114"/>
  <c r="L104" i="114"/>
  <c r="H104" i="114"/>
  <c r="H106" i="114"/>
  <c r="L106" i="114"/>
  <c r="L107" i="114"/>
  <c r="H107" i="114"/>
  <c r="H88" i="114"/>
  <c r="L88" i="114"/>
  <c r="H120" i="114"/>
  <c r="L120" i="114"/>
  <c r="L108" i="114"/>
  <c r="H108" i="114"/>
  <c r="L109" i="114"/>
  <c r="H109" i="114"/>
  <c r="L216" i="114"/>
  <c r="H216" i="114"/>
  <c r="H246" i="114"/>
  <c r="L246" i="114"/>
  <c r="H211" i="114"/>
  <c r="L211" i="114"/>
  <c r="L250" i="114"/>
  <c r="H250" i="114"/>
  <c r="L110" i="114"/>
  <c r="H93" i="114"/>
  <c r="L93" i="114"/>
  <c r="H112" i="114"/>
  <c r="L112" i="114"/>
  <c r="H77" i="114"/>
  <c r="H97" i="114"/>
  <c r="L95" i="114"/>
  <c r="H95" i="114"/>
  <c r="H83" i="114"/>
  <c r="L83" i="114"/>
  <c r="L94" i="114"/>
  <c r="L143" i="114"/>
  <c r="H143" i="114"/>
  <c r="L114" i="114"/>
  <c r="H114" i="114"/>
  <c r="L113" i="114"/>
  <c r="H118" i="114"/>
  <c r="L118" i="114"/>
  <c r="L142" i="114"/>
  <c r="H142" i="114"/>
  <c r="L242" i="114"/>
  <c r="H242" i="114"/>
  <c r="H177" i="114"/>
  <c r="L177" i="114"/>
  <c r="L160" i="114"/>
  <c r="H160" i="114"/>
  <c r="H170" i="114"/>
  <c r="L170" i="114"/>
  <c r="H185" i="114"/>
  <c r="L185" i="114"/>
  <c r="H224" i="114"/>
  <c r="L224" i="114"/>
  <c r="H116" i="114"/>
  <c r="L116" i="114"/>
  <c r="L117" i="114"/>
  <c r="H117" i="114"/>
  <c r="H92" i="114"/>
  <c r="L92" i="114"/>
  <c r="H89" i="114"/>
  <c r="L98" i="114"/>
  <c r="H98" i="114"/>
  <c r="H86" i="114"/>
  <c r="L119" i="114"/>
  <c r="H121" i="114"/>
  <c r="L121" i="114"/>
  <c r="H122" i="114"/>
  <c r="L122" i="114"/>
  <c r="H123" i="114"/>
  <c r="L123" i="114"/>
  <c r="H99" i="114"/>
  <c r="L99" i="114"/>
  <c r="H129" i="114"/>
  <c r="L129" i="114"/>
  <c r="L140" i="114"/>
  <c r="H140" i="114"/>
  <c r="L144" i="114"/>
  <c r="H144" i="114"/>
  <c r="H137" i="114"/>
  <c r="L137" i="114"/>
  <c r="L176" i="114"/>
  <c r="H176" i="114"/>
  <c r="L220" i="114"/>
  <c r="H220" i="114"/>
  <c r="L152" i="114"/>
  <c r="H152" i="114"/>
  <c r="L166" i="114"/>
  <c r="H166" i="114"/>
  <c r="L210" i="114"/>
  <c r="H210" i="114"/>
  <c r="H130" i="114"/>
  <c r="L130" i="114"/>
  <c r="L172" i="114"/>
  <c r="H172" i="114"/>
  <c r="L186" i="114"/>
  <c r="H186" i="114"/>
  <c r="L136" i="114"/>
  <c r="H136" i="114"/>
  <c r="H199" i="114"/>
  <c r="L199" i="114"/>
  <c r="H162" i="114"/>
  <c r="L162" i="114"/>
  <c r="L237" i="114"/>
  <c r="H237" i="114"/>
  <c r="L238" i="114"/>
  <c r="H238" i="114"/>
  <c r="L249" i="114"/>
  <c r="H249" i="114"/>
  <c r="H241" i="114"/>
  <c r="L241" i="114"/>
  <c r="H132" i="114"/>
  <c r="L132" i="114"/>
  <c r="H133" i="114"/>
  <c r="H126" i="114"/>
  <c r="L126" i="114"/>
  <c r="L128" i="114"/>
  <c r="H128" i="114"/>
  <c r="H131" i="114"/>
  <c r="L131" i="114"/>
  <c r="H135" i="114"/>
  <c r="L135" i="114"/>
  <c r="H96" i="114"/>
  <c r="H91" i="114"/>
  <c r="H90" i="114"/>
  <c r="L146" i="114"/>
  <c r="H146" i="114"/>
  <c r="L148" i="114"/>
  <c r="H148" i="114"/>
  <c r="L156" i="114"/>
  <c r="H156" i="114"/>
  <c r="H157" i="114"/>
  <c r="L157" i="114"/>
  <c r="H159" i="114"/>
  <c r="L159" i="114"/>
  <c r="H161" i="114"/>
  <c r="L161" i="114"/>
  <c r="H164" i="114"/>
  <c r="L164" i="114"/>
  <c r="L168" i="114"/>
  <c r="H168" i="114"/>
  <c r="H174" i="114"/>
  <c r="L174" i="114"/>
  <c r="L178" i="114"/>
  <c r="H178" i="114"/>
  <c r="H180" i="114"/>
  <c r="L180" i="114"/>
  <c r="L181" i="114"/>
  <c r="H181" i="114"/>
  <c r="H182" i="114"/>
  <c r="L182" i="114"/>
  <c r="H183" i="114"/>
  <c r="L183" i="114"/>
  <c r="H188" i="114"/>
  <c r="L188" i="114"/>
  <c r="L189" i="114"/>
  <c r="H189" i="114"/>
  <c r="H191" i="114"/>
  <c r="L191" i="114"/>
  <c r="L192" i="114"/>
  <c r="H192" i="114"/>
  <c r="H194" i="114"/>
  <c r="L194" i="114"/>
  <c r="L197" i="114"/>
  <c r="H197" i="114"/>
  <c r="L201" i="114"/>
  <c r="H201" i="114"/>
  <c r="H204" i="114"/>
  <c r="L204" i="114"/>
  <c r="L213" i="114"/>
  <c r="H213" i="114"/>
  <c r="H214" i="114"/>
  <c r="L214" i="114"/>
  <c r="H215" i="114"/>
  <c r="L215" i="114"/>
  <c r="H218" i="114"/>
  <c r="L218" i="114"/>
  <c r="H221" i="114"/>
  <c r="L221" i="114"/>
  <c r="L222" i="114"/>
  <c r="H222" i="114"/>
  <c r="L225" i="114"/>
  <c r="H225" i="114"/>
  <c r="L226" i="114"/>
  <c r="H226" i="114"/>
  <c r="L227" i="114"/>
  <c r="H227" i="114"/>
  <c r="H228" i="114"/>
  <c r="L228" i="114"/>
  <c r="H229" i="114"/>
  <c r="L229" i="114"/>
  <c r="H240" i="114"/>
  <c r="L240" i="114"/>
  <c r="L244" i="114"/>
  <c r="H244" i="114"/>
  <c r="L138" i="114"/>
  <c r="H138" i="114"/>
  <c r="L141" i="114"/>
  <c r="H141" i="114"/>
  <c r="H145" i="114"/>
  <c r="L145" i="114"/>
  <c r="L147" i="114"/>
  <c r="H147" i="114"/>
  <c r="L153" i="114"/>
  <c r="H153" i="114"/>
  <c r="L163" i="114"/>
  <c r="H163" i="114"/>
  <c r="L165" i="114"/>
  <c r="H165" i="114"/>
  <c r="L169" i="114"/>
  <c r="H169" i="114"/>
  <c r="L173" i="114"/>
  <c r="H173" i="114"/>
  <c r="L187" i="114"/>
  <c r="H187" i="114"/>
  <c r="H190" i="114"/>
  <c r="L190" i="114"/>
  <c r="L193" i="114"/>
  <c r="H193" i="114"/>
  <c r="H195" i="114"/>
  <c r="L195" i="114"/>
  <c r="H205" i="114"/>
  <c r="L205" i="114"/>
  <c r="H207" i="114"/>
  <c r="L207" i="114"/>
  <c r="L217" i="114"/>
  <c r="H217" i="114"/>
  <c r="H232" i="114"/>
  <c r="L232" i="114"/>
  <c r="L233" i="114"/>
  <c r="H233" i="114"/>
  <c r="H234" i="114"/>
  <c r="L234" i="114"/>
  <c r="H235" i="114"/>
  <c r="L235" i="114"/>
  <c r="L236" i="114"/>
  <c r="H236" i="114"/>
  <c r="L247" i="114"/>
  <c r="H247" i="114"/>
  <c r="L248" i="114"/>
  <c r="H248" i="114"/>
  <c r="L198" i="114"/>
  <c r="H198" i="114"/>
  <c r="L76" i="114"/>
  <c r="H76" i="114"/>
  <c r="H78" i="114"/>
  <c r="H87" i="114"/>
  <c r="H84" i="114"/>
  <c r="H85" i="114"/>
  <c r="H79" i="114"/>
  <c r="H81" i="114"/>
  <c r="H80" i="114"/>
  <c r="H75" i="114"/>
  <c r="H70" i="114"/>
  <c r="L70" i="114"/>
  <c r="H73" i="114"/>
  <c r="H74" i="114"/>
  <c r="H67" i="114"/>
  <c r="L67" i="114"/>
  <c r="L66" i="114"/>
  <c r="H66" i="114"/>
  <c r="L65" i="114"/>
  <c r="H72" i="114"/>
  <c r="H62" i="114"/>
  <c r="L62" i="114"/>
  <c r="H69" i="114"/>
  <c r="L59" i="114"/>
  <c r="H59" i="114"/>
  <c r="H71" i="114"/>
  <c r="L58" i="114"/>
  <c r="L57" i="114"/>
  <c r="H68" i="114"/>
  <c r="H64" i="114"/>
  <c r="H63" i="114"/>
  <c r="H60" i="114"/>
  <c r="H56" i="114"/>
  <c r="L56" i="114"/>
  <c r="L55" i="114"/>
  <c r="H55" i="114"/>
  <c r="L54" i="114"/>
  <c r="H61" i="114"/>
  <c r="L61" i="114"/>
  <c r="H52" i="114"/>
  <c r="L52" i="114"/>
  <c r="H53" i="114"/>
  <c r="O24" i="3"/>
  <c r="K21" i="114" s="1"/>
  <c r="O25" i="3"/>
  <c r="K22" i="114" s="1"/>
  <c r="O39" i="3"/>
  <c r="K36" i="114" s="1"/>
  <c r="O40" i="3"/>
  <c r="K37" i="114" s="1"/>
  <c r="O23" i="3"/>
  <c r="K20" i="114" s="1"/>
  <c r="O42" i="3"/>
  <c r="K39" i="114" s="1"/>
  <c r="O41" i="3"/>
  <c r="K38" i="114" s="1"/>
  <c r="O32" i="3"/>
  <c r="K29" i="114" s="1"/>
  <c r="O36" i="3"/>
  <c r="K33" i="114" s="1"/>
  <c r="O35" i="3"/>
  <c r="K32" i="114" s="1"/>
  <c r="O21" i="3"/>
  <c r="K18" i="114" s="1"/>
  <c r="O53" i="3"/>
  <c r="K50" i="114" s="1"/>
  <c r="O54" i="3"/>
  <c r="O48" i="3"/>
  <c r="K45" i="114" s="1"/>
  <c r="O19" i="3"/>
  <c r="K16" i="114" s="1"/>
  <c r="O51" i="3"/>
  <c r="K48" i="114" s="1"/>
  <c r="O38" i="3"/>
  <c r="K35" i="114" s="1"/>
  <c r="O37" i="3"/>
  <c r="K34" i="114" s="1"/>
  <c r="O22" i="3"/>
  <c r="K19" i="114" s="1"/>
  <c r="O47" i="3"/>
  <c r="K44" i="114" s="1"/>
  <c r="O34" i="3"/>
  <c r="K31" i="114" s="1"/>
  <c r="O33" i="3"/>
  <c r="K30" i="114" s="1"/>
  <c r="O26" i="3"/>
  <c r="K23" i="114" s="1"/>
  <c r="O27" i="3"/>
  <c r="K24" i="114" s="1"/>
  <c r="O46" i="3"/>
  <c r="K43" i="114" s="1"/>
  <c r="O45" i="3"/>
  <c r="K42" i="114" s="1"/>
  <c r="O20" i="3"/>
  <c r="K17" i="114" s="1"/>
  <c r="O31" i="3"/>
  <c r="K28" i="114" s="1"/>
  <c r="O52" i="3"/>
  <c r="K49" i="114" s="1"/>
  <c r="O28" i="3"/>
  <c r="K25" i="114" s="1"/>
  <c r="O49" i="3"/>
  <c r="K46" i="114" s="1"/>
  <c r="O50" i="3"/>
  <c r="K47" i="114" s="1"/>
  <c r="O44" i="3"/>
  <c r="K41" i="114" s="1"/>
  <c r="O43" i="3"/>
  <c r="K40" i="114" s="1"/>
  <c r="O30" i="3"/>
  <c r="K27" i="114" s="1"/>
  <c r="O29" i="3"/>
  <c r="K26" i="114" s="1"/>
  <c r="B29" i="112" l="1"/>
  <c r="L13" i="114"/>
  <c r="N16" i="3"/>
  <c r="O16" i="3" s="1"/>
  <c r="K13" i="114" s="1"/>
  <c r="H16" i="3"/>
  <c r="L12" i="114"/>
  <c r="N15" i="3"/>
  <c r="O15" i="3" s="1"/>
  <c r="K12" i="114" s="1"/>
  <c r="H15" i="3"/>
  <c r="L15" i="3" s="1"/>
  <c r="H18" i="3"/>
  <c r="H15" i="114" s="1"/>
  <c r="N18" i="3"/>
  <c r="O18" i="3" s="1"/>
  <c r="K15" i="114" s="1"/>
  <c r="L15" i="114"/>
  <c r="I16" i="11"/>
  <c r="I16" i="117"/>
  <c r="J3" i="114"/>
  <c r="I18" i="117"/>
  <c r="H14" i="114"/>
  <c r="H3" i="114"/>
  <c r="L3" i="114"/>
  <c r="J14" i="114"/>
  <c r="J13" i="114"/>
  <c r="L16" i="3"/>
  <c r="H13" i="114"/>
  <c r="I18" i="20"/>
  <c r="O6" i="3"/>
  <c r="K3" i="114" s="1"/>
  <c r="I18" i="11"/>
  <c r="N10" i="3"/>
  <c r="L7" i="114"/>
  <c r="N12" i="3"/>
  <c r="L9" i="114"/>
  <c r="N7" i="3"/>
  <c r="I18" i="12" s="1"/>
  <c r="L4" i="114"/>
  <c r="N8" i="3"/>
  <c r="I18" i="13" s="1"/>
  <c r="L5" i="114"/>
  <c r="N9" i="3"/>
  <c r="L6" i="114"/>
  <c r="N11" i="3"/>
  <c r="L8" i="114"/>
  <c r="N14" i="3"/>
  <c r="L11" i="114"/>
  <c r="N13" i="3"/>
  <c r="I18" i="18" s="1"/>
  <c r="L10" i="114"/>
  <c r="N5" i="3"/>
  <c r="H10" i="3"/>
  <c r="L10" i="3" s="1"/>
  <c r="H12" i="3"/>
  <c r="H9" i="114" s="1"/>
  <c r="H7" i="3"/>
  <c r="L7" i="3" s="1"/>
  <c r="I16" i="12" s="1"/>
  <c r="H8" i="3"/>
  <c r="L8" i="3" s="1"/>
  <c r="I16" i="13" s="1"/>
  <c r="H9" i="3"/>
  <c r="H11" i="3"/>
  <c r="L11" i="3" s="1"/>
  <c r="I16" i="16" s="1"/>
  <c r="H14" i="3"/>
  <c r="L14" i="3" s="1"/>
  <c r="I16" i="19" s="1"/>
  <c r="H13" i="3"/>
  <c r="L13" i="3" s="1"/>
  <c r="H5" i="3"/>
  <c r="H2" i="114" s="1"/>
  <c r="F7" i="114"/>
  <c r="F9" i="114"/>
  <c r="F4" i="114"/>
  <c r="F5" i="114"/>
  <c r="F6" i="114"/>
  <c r="F8" i="114"/>
  <c r="F11" i="114"/>
  <c r="F10" i="114"/>
  <c r="F2" i="114"/>
  <c r="J209" i="114"/>
  <c r="O150" i="111"/>
  <c r="K196" i="114" s="1"/>
  <c r="O78" i="111"/>
  <c r="K124" i="114" s="1"/>
  <c r="J149" i="114"/>
  <c r="O121" i="111"/>
  <c r="K167" i="114" s="1"/>
  <c r="J150" i="114"/>
  <c r="J203" i="114"/>
  <c r="J200" i="114"/>
  <c r="J243" i="114"/>
  <c r="J171" i="114"/>
  <c r="J127" i="114"/>
  <c r="J179" i="114"/>
  <c r="O133" i="111"/>
  <c r="K179" i="114" s="1"/>
  <c r="J109" i="114"/>
  <c r="O63" i="111"/>
  <c r="K109" i="114" s="1"/>
  <c r="J237" i="114"/>
  <c r="O191" i="111"/>
  <c r="K237" i="114" s="1"/>
  <c r="J106" i="114"/>
  <c r="O60" i="111"/>
  <c r="K106" i="114" s="1"/>
  <c r="J108" i="114"/>
  <c r="O62" i="111"/>
  <c r="K108" i="114" s="1"/>
  <c r="J104" i="114"/>
  <c r="O58" i="111"/>
  <c r="K104" i="114" s="1"/>
  <c r="J126" i="114"/>
  <c r="O80" i="111"/>
  <c r="K126" i="114" s="1"/>
  <c r="J98" i="114"/>
  <c r="O52" i="111"/>
  <c r="K98" i="114" s="1"/>
  <c r="J95" i="114"/>
  <c r="O49" i="111"/>
  <c r="K95" i="114" s="1"/>
  <c r="J76" i="114"/>
  <c r="O30" i="111"/>
  <c r="K76" i="114" s="1"/>
  <c r="J67" i="114"/>
  <c r="O21" i="111"/>
  <c r="K67" i="114" s="1"/>
  <c r="J62" i="114"/>
  <c r="O16" i="111"/>
  <c r="K62" i="114" s="1"/>
  <c r="J56" i="114"/>
  <c r="O10" i="111"/>
  <c r="K56" i="114" s="1"/>
  <c r="O185" i="111"/>
  <c r="K231" i="114" s="1"/>
  <c r="J231" i="114"/>
  <c r="O173" i="111"/>
  <c r="K219" i="114" s="1"/>
  <c r="J219" i="114"/>
  <c r="O156" i="111"/>
  <c r="K202" i="114" s="1"/>
  <c r="J202" i="114"/>
  <c r="O138" i="111"/>
  <c r="K184" i="114" s="1"/>
  <c r="J184" i="114"/>
  <c r="O93" i="111"/>
  <c r="K139" i="114" s="1"/>
  <c r="J139" i="114"/>
  <c r="O184" i="111"/>
  <c r="K230" i="114" s="1"/>
  <c r="J230" i="114"/>
  <c r="O193" i="111"/>
  <c r="K239" i="114" s="1"/>
  <c r="J239" i="114"/>
  <c r="O129" i="111"/>
  <c r="K175" i="114" s="1"/>
  <c r="J175" i="114"/>
  <c r="O59" i="111"/>
  <c r="K105" i="114" s="1"/>
  <c r="J105" i="114"/>
  <c r="O54" i="111"/>
  <c r="K100" i="114" s="1"/>
  <c r="J100" i="114"/>
  <c r="O55" i="111"/>
  <c r="K101" i="114" s="1"/>
  <c r="J101" i="114"/>
  <c r="O57" i="111"/>
  <c r="K103" i="114" s="1"/>
  <c r="J103" i="114"/>
  <c r="O56" i="111"/>
  <c r="K102" i="114" s="1"/>
  <c r="J102" i="114"/>
  <c r="O79" i="111"/>
  <c r="K125" i="114" s="1"/>
  <c r="J125" i="114"/>
  <c r="O108" i="111"/>
  <c r="K154" i="114" s="1"/>
  <c r="J154" i="114"/>
  <c r="O199" i="111"/>
  <c r="K245" i="114" s="1"/>
  <c r="J245" i="114"/>
  <c r="O177" i="111"/>
  <c r="K223" i="114" s="1"/>
  <c r="J223" i="114"/>
  <c r="O69" i="111"/>
  <c r="K115" i="114" s="1"/>
  <c r="J115" i="114"/>
  <c r="O109" i="111"/>
  <c r="K155" i="114" s="1"/>
  <c r="J155" i="114"/>
  <c r="O160" i="111"/>
  <c r="K206" i="114" s="1"/>
  <c r="J206" i="114"/>
  <c r="O65" i="111"/>
  <c r="K111" i="114" s="1"/>
  <c r="J111" i="114"/>
  <c r="O105" i="111"/>
  <c r="K151" i="114" s="1"/>
  <c r="J151" i="114"/>
  <c r="O162" i="111"/>
  <c r="K208" i="114" s="1"/>
  <c r="J208" i="114"/>
  <c r="O6" i="111"/>
  <c r="K52" i="114" s="1"/>
  <c r="J52" i="114"/>
  <c r="O61" i="111"/>
  <c r="K107" i="114" s="1"/>
  <c r="J107" i="114"/>
  <c r="O42" i="111"/>
  <c r="K88" i="114" s="1"/>
  <c r="J88" i="114"/>
  <c r="O74" i="111"/>
  <c r="K120" i="114" s="1"/>
  <c r="J120" i="114"/>
  <c r="O170" i="111"/>
  <c r="K216" i="114" s="1"/>
  <c r="J216" i="114"/>
  <c r="O200" i="111"/>
  <c r="K246" i="114" s="1"/>
  <c r="J246" i="114"/>
  <c r="O165" i="111"/>
  <c r="K211" i="114" s="1"/>
  <c r="J211" i="114"/>
  <c r="O204" i="111"/>
  <c r="K250" i="114" s="1"/>
  <c r="J250" i="114"/>
  <c r="O64" i="111"/>
  <c r="K110" i="114" s="1"/>
  <c r="J110" i="114"/>
  <c r="O47" i="111"/>
  <c r="K93" i="114" s="1"/>
  <c r="J93" i="114"/>
  <c r="O66" i="111"/>
  <c r="K112" i="114" s="1"/>
  <c r="J112" i="114"/>
  <c r="O31" i="111"/>
  <c r="K77" i="114" s="1"/>
  <c r="J77" i="114"/>
  <c r="O51" i="111"/>
  <c r="K97" i="114" s="1"/>
  <c r="J97" i="114"/>
  <c r="O37" i="111"/>
  <c r="K83" i="114" s="1"/>
  <c r="J83" i="114"/>
  <c r="O48" i="111"/>
  <c r="K94" i="114" s="1"/>
  <c r="J94" i="114"/>
  <c r="O97" i="111"/>
  <c r="K143" i="114" s="1"/>
  <c r="J143" i="114"/>
  <c r="O68" i="111"/>
  <c r="K114" i="114" s="1"/>
  <c r="J114" i="114"/>
  <c r="O67" i="111"/>
  <c r="K113" i="114" s="1"/>
  <c r="J113" i="114"/>
  <c r="O72" i="111"/>
  <c r="K118" i="114" s="1"/>
  <c r="J118" i="114"/>
  <c r="O96" i="111"/>
  <c r="K142" i="114" s="1"/>
  <c r="J142" i="114"/>
  <c r="O196" i="111"/>
  <c r="K242" i="114" s="1"/>
  <c r="J242" i="114"/>
  <c r="O131" i="111"/>
  <c r="K177" i="114" s="1"/>
  <c r="J177" i="114"/>
  <c r="O114" i="111"/>
  <c r="K160" i="114" s="1"/>
  <c r="J160" i="114"/>
  <c r="O124" i="111"/>
  <c r="K170" i="114" s="1"/>
  <c r="J170" i="114"/>
  <c r="O139" i="111"/>
  <c r="K185" i="114" s="1"/>
  <c r="J185" i="114"/>
  <c r="O178" i="111"/>
  <c r="K224" i="114" s="1"/>
  <c r="J224" i="114"/>
  <c r="O70" i="111"/>
  <c r="K116" i="114" s="1"/>
  <c r="J116" i="114"/>
  <c r="O71" i="111"/>
  <c r="K117" i="114" s="1"/>
  <c r="J117" i="114"/>
  <c r="O46" i="111"/>
  <c r="K92" i="114" s="1"/>
  <c r="J92" i="114"/>
  <c r="O43" i="111"/>
  <c r="K89" i="114" s="1"/>
  <c r="J89" i="114"/>
  <c r="O40" i="111"/>
  <c r="K86" i="114" s="1"/>
  <c r="J86" i="114"/>
  <c r="O73" i="111"/>
  <c r="K119" i="114" s="1"/>
  <c r="J119" i="114"/>
  <c r="O75" i="111"/>
  <c r="K121" i="114" s="1"/>
  <c r="J121" i="114"/>
  <c r="O76" i="111"/>
  <c r="K122" i="114" s="1"/>
  <c r="J122" i="114"/>
  <c r="O77" i="111"/>
  <c r="K123" i="114" s="1"/>
  <c r="J123" i="114"/>
  <c r="O53" i="111"/>
  <c r="K99" i="114" s="1"/>
  <c r="J99" i="114"/>
  <c r="O83" i="111"/>
  <c r="K129" i="114" s="1"/>
  <c r="J129" i="114"/>
  <c r="O94" i="111"/>
  <c r="K140" i="114" s="1"/>
  <c r="J140" i="114"/>
  <c r="O98" i="111"/>
  <c r="K144" i="114" s="1"/>
  <c r="J144" i="114"/>
  <c r="O91" i="111"/>
  <c r="K137" i="114" s="1"/>
  <c r="J137" i="114"/>
  <c r="O130" i="111"/>
  <c r="K176" i="114" s="1"/>
  <c r="J176" i="114"/>
  <c r="O174" i="111"/>
  <c r="K220" i="114" s="1"/>
  <c r="J220" i="114"/>
  <c r="O106" i="111"/>
  <c r="K152" i="114" s="1"/>
  <c r="J152" i="114"/>
  <c r="O120" i="111"/>
  <c r="K166" i="114" s="1"/>
  <c r="J166" i="114"/>
  <c r="O164" i="111"/>
  <c r="K210" i="114" s="1"/>
  <c r="J210" i="114"/>
  <c r="O84" i="111"/>
  <c r="K130" i="114" s="1"/>
  <c r="J130" i="114"/>
  <c r="O126" i="111"/>
  <c r="K172" i="114" s="1"/>
  <c r="J172" i="114"/>
  <c r="O140" i="111"/>
  <c r="K186" i="114" s="1"/>
  <c r="J186" i="114"/>
  <c r="O90" i="111"/>
  <c r="K136" i="114" s="1"/>
  <c r="J136" i="114"/>
  <c r="O153" i="111"/>
  <c r="K199" i="114" s="1"/>
  <c r="J199" i="114"/>
  <c r="O116" i="111"/>
  <c r="K162" i="114" s="1"/>
  <c r="J162" i="114"/>
  <c r="O192" i="111"/>
  <c r="K238" i="114" s="1"/>
  <c r="J238" i="114"/>
  <c r="O203" i="111"/>
  <c r="K249" i="114" s="1"/>
  <c r="J249" i="114"/>
  <c r="O195" i="111"/>
  <c r="K241" i="114" s="1"/>
  <c r="J241" i="114"/>
  <c r="O86" i="111"/>
  <c r="K132" i="114" s="1"/>
  <c r="J132" i="114"/>
  <c r="O87" i="111"/>
  <c r="K133" i="114" s="1"/>
  <c r="J133" i="114"/>
  <c r="O82" i="111"/>
  <c r="K128" i="114" s="1"/>
  <c r="J128" i="114"/>
  <c r="O85" i="111"/>
  <c r="K131" i="114" s="1"/>
  <c r="J131" i="114"/>
  <c r="O89" i="111"/>
  <c r="K135" i="114" s="1"/>
  <c r="J135" i="114"/>
  <c r="O50" i="111"/>
  <c r="K96" i="114" s="1"/>
  <c r="J96" i="114"/>
  <c r="O45" i="111"/>
  <c r="K91" i="114" s="1"/>
  <c r="J91" i="114"/>
  <c r="O44" i="111"/>
  <c r="K90" i="114" s="1"/>
  <c r="J90" i="114"/>
  <c r="O100" i="111"/>
  <c r="K146" i="114" s="1"/>
  <c r="J146" i="114"/>
  <c r="O102" i="111"/>
  <c r="K148" i="114" s="1"/>
  <c r="J148" i="114"/>
  <c r="O110" i="111"/>
  <c r="K156" i="114" s="1"/>
  <c r="J156" i="114"/>
  <c r="O111" i="111"/>
  <c r="K157" i="114" s="1"/>
  <c r="J157" i="114"/>
  <c r="O113" i="111"/>
  <c r="K159" i="114" s="1"/>
  <c r="J159" i="114"/>
  <c r="O115" i="111"/>
  <c r="K161" i="114" s="1"/>
  <c r="J161" i="114"/>
  <c r="O118" i="111"/>
  <c r="K164" i="114" s="1"/>
  <c r="J164" i="114"/>
  <c r="O122" i="111"/>
  <c r="K168" i="114" s="1"/>
  <c r="J168" i="114"/>
  <c r="O128" i="111"/>
  <c r="K174" i="114" s="1"/>
  <c r="J174" i="114"/>
  <c r="O132" i="111"/>
  <c r="K178" i="114" s="1"/>
  <c r="J178" i="114"/>
  <c r="O134" i="111"/>
  <c r="K180" i="114" s="1"/>
  <c r="J180" i="114"/>
  <c r="O135" i="111"/>
  <c r="K181" i="114" s="1"/>
  <c r="J181" i="114"/>
  <c r="O136" i="111"/>
  <c r="K182" i="114" s="1"/>
  <c r="J182" i="114"/>
  <c r="O137" i="111"/>
  <c r="K183" i="114" s="1"/>
  <c r="J183" i="114"/>
  <c r="O142" i="111"/>
  <c r="K188" i="114" s="1"/>
  <c r="J188" i="114"/>
  <c r="O143" i="111"/>
  <c r="K189" i="114" s="1"/>
  <c r="J189" i="114"/>
  <c r="O145" i="111"/>
  <c r="K191" i="114" s="1"/>
  <c r="J191" i="114"/>
  <c r="O146" i="111"/>
  <c r="K192" i="114" s="1"/>
  <c r="J192" i="114"/>
  <c r="O148" i="111"/>
  <c r="K194" i="114" s="1"/>
  <c r="J194" i="114"/>
  <c r="O151" i="111"/>
  <c r="K197" i="114" s="1"/>
  <c r="J197" i="114"/>
  <c r="O155" i="111"/>
  <c r="K201" i="114" s="1"/>
  <c r="J201" i="114"/>
  <c r="O158" i="111"/>
  <c r="K204" i="114" s="1"/>
  <c r="J204" i="114"/>
  <c r="O167" i="111"/>
  <c r="K213" i="114" s="1"/>
  <c r="J213" i="114"/>
  <c r="O168" i="111"/>
  <c r="K214" i="114" s="1"/>
  <c r="J214" i="114"/>
  <c r="O169" i="111"/>
  <c r="K215" i="114" s="1"/>
  <c r="J215" i="114"/>
  <c r="O172" i="111"/>
  <c r="K218" i="114" s="1"/>
  <c r="J218" i="114"/>
  <c r="O175" i="111"/>
  <c r="K221" i="114" s="1"/>
  <c r="J221" i="114"/>
  <c r="O176" i="111"/>
  <c r="K222" i="114" s="1"/>
  <c r="J222" i="114"/>
  <c r="O179" i="111"/>
  <c r="K225" i="114" s="1"/>
  <c r="J225" i="114"/>
  <c r="O180" i="111"/>
  <c r="K226" i="114" s="1"/>
  <c r="J226" i="114"/>
  <c r="O181" i="111"/>
  <c r="K227" i="114" s="1"/>
  <c r="J227" i="114"/>
  <c r="O182" i="111"/>
  <c r="K228" i="114" s="1"/>
  <c r="J228" i="114"/>
  <c r="O183" i="111"/>
  <c r="K229" i="114" s="1"/>
  <c r="J229" i="114"/>
  <c r="O194" i="111"/>
  <c r="K240" i="114" s="1"/>
  <c r="J240" i="114"/>
  <c r="O198" i="111"/>
  <c r="K244" i="114" s="1"/>
  <c r="J244" i="114"/>
  <c r="O92" i="111"/>
  <c r="K138" i="114" s="1"/>
  <c r="J138" i="114"/>
  <c r="O95" i="111"/>
  <c r="K141" i="114" s="1"/>
  <c r="J141" i="114"/>
  <c r="O99" i="111"/>
  <c r="K145" i="114" s="1"/>
  <c r="J145" i="114"/>
  <c r="O101" i="111"/>
  <c r="K147" i="114" s="1"/>
  <c r="J147" i="114"/>
  <c r="O107" i="111"/>
  <c r="K153" i="114" s="1"/>
  <c r="J153" i="114"/>
  <c r="O117" i="111"/>
  <c r="K163" i="114" s="1"/>
  <c r="J163" i="114"/>
  <c r="O119" i="111"/>
  <c r="K165" i="114" s="1"/>
  <c r="J165" i="114"/>
  <c r="O123" i="111"/>
  <c r="K169" i="114" s="1"/>
  <c r="J169" i="114"/>
  <c r="O127" i="111"/>
  <c r="K173" i="114" s="1"/>
  <c r="J173" i="114"/>
  <c r="O141" i="111"/>
  <c r="K187" i="114" s="1"/>
  <c r="J187" i="114"/>
  <c r="O144" i="111"/>
  <c r="K190" i="114" s="1"/>
  <c r="J190" i="114"/>
  <c r="O147" i="111"/>
  <c r="K193" i="114" s="1"/>
  <c r="J193" i="114"/>
  <c r="O149" i="111"/>
  <c r="K195" i="114" s="1"/>
  <c r="J195" i="114"/>
  <c r="O159" i="111"/>
  <c r="K205" i="114" s="1"/>
  <c r="J205" i="114"/>
  <c r="O161" i="111"/>
  <c r="K207" i="114" s="1"/>
  <c r="J207" i="114"/>
  <c r="O171" i="111"/>
  <c r="K217" i="114" s="1"/>
  <c r="J217" i="114"/>
  <c r="O186" i="111"/>
  <c r="K232" i="114" s="1"/>
  <c r="J232" i="114"/>
  <c r="O187" i="111"/>
  <c r="K233" i="114" s="1"/>
  <c r="J233" i="114"/>
  <c r="O188" i="111"/>
  <c r="K234" i="114" s="1"/>
  <c r="J234" i="114"/>
  <c r="O189" i="111"/>
  <c r="K235" i="114" s="1"/>
  <c r="J235" i="114"/>
  <c r="O190" i="111"/>
  <c r="K236" i="114" s="1"/>
  <c r="J236" i="114"/>
  <c r="O201" i="111"/>
  <c r="K247" i="114" s="1"/>
  <c r="J247" i="114"/>
  <c r="O202" i="111"/>
  <c r="K248" i="114" s="1"/>
  <c r="J248" i="114"/>
  <c r="O152" i="111"/>
  <c r="K198" i="114" s="1"/>
  <c r="J198" i="114"/>
  <c r="O32" i="111"/>
  <c r="K78" i="114" s="1"/>
  <c r="J78" i="114"/>
  <c r="O41" i="111"/>
  <c r="K87" i="114" s="1"/>
  <c r="J87" i="114"/>
  <c r="O38" i="111"/>
  <c r="K84" i="114" s="1"/>
  <c r="J84" i="114"/>
  <c r="O39" i="111"/>
  <c r="K85" i="114" s="1"/>
  <c r="J85" i="114"/>
  <c r="O33" i="111"/>
  <c r="K79" i="114" s="1"/>
  <c r="J79" i="114"/>
  <c r="O35" i="111"/>
  <c r="K81" i="114" s="1"/>
  <c r="J81" i="114"/>
  <c r="O34" i="111"/>
  <c r="K80" i="114" s="1"/>
  <c r="J80" i="114"/>
  <c r="O29" i="111"/>
  <c r="K75" i="114" s="1"/>
  <c r="J75" i="114"/>
  <c r="O24" i="111"/>
  <c r="K70" i="114" s="1"/>
  <c r="J70" i="114"/>
  <c r="O27" i="111"/>
  <c r="K73" i="114" s="1"/>
  <c r="J73" i="114"/>
  <c r="O28" i="111"/>
  <c r="K74" i="114" s="1"/>
  <c r="J74" i="114"/>
  <c r="O20" i="111"/>
  <c r="K66" i="114" s="1"/>
  <c r="J66" i="114"/>
  <c r="O19" i="111"/>
  <c r="K65" i="114" s="1"/>
  <c r="J65" i="114"/>
  <c r="O26" i="111"/>
  <c r="K72" i="114" s="1"/>
  <c r="J72" i="114"/>
  <c r="O23" i="111"/>
  <c r="K69" i="114" s="1"/>
  <c r="J69" i="114"/>
  <c r="O13" i="111"/>
  <c r="K59" i="114" s="1"/>
  <c r="J59" i="114"/>
  <c r="O25" i="111"/>
  <c r="K71" i="114" s="1"/>
  <c r="J71" i="114"/>
  <c r="O12" i="111"/>
  <c r="K58" i="114" s="1"/>
  <c r="J58" i="114"/>
  <c r="O11" i="111"/>
  <c r="K57" i="114" s="1"/>
  <c r="J57" i="114"/>
  <c r="O22" i="111"/>
  <c r="K68" i="114" s="1"/>
  <c r="J68" i="114"/>
  <c r="O18" i="111"/>
  <c r="K64" i="114" s="1"/>
  <c r="J64" i="114"/>
  <c r="O17" i="111"/>
  <c r="K63" i="114" s="1"/>
  <c r="J63" i="114"/>
  <c r="O14" i="111"/>
  <c r="K60" i="114" s="1"/>
  <c r="J60" i="114"/>
  <c r="O9" i="111"/>
  <c r="K55" i="114" s="1"/>
  <c r="J55" i="114"/>
  <c r="O8" i="111"/>
  <c r="K54" i="114" s="1"/>
  <c r="J54" i="114"/>
  <c r="O15" i="111"/>
  <c r="K61" i="114" s="1"/>
  <c r="J61" i="114"/>
  <c r="O7" i="111"/>
  <c r="K53" i="114" s="1"/>
  <c r="J53" i="114"/>
  <c r="B31" i="112" l="1"/>
  <c r="B33" i="112" s="1"/>
  <c r="I16" i="21"/>
  <c r="I16" i="15"/>
  <c r="I16" i="18"/>
  <c r="I18" i="21"/>
  <c r="I18" i="17"/>
  <c r="I18" i="22"/>
  <c r="I16" i="20"/>
  <c r="I18" i="19"/>
  <c r="I18" i="15"/>
  <c r="I18" i="16"/>
  <c r="I18" i="23"/>
  <c r="H12" i="114"/>
  <c r="I18" i="14"/>
  <c r="J12" i="114"/>
  <c r="I16" i="22"/>
  <c r="L18" i="3"/>
  <c r="I16" i="23" s="1"/>
  <c r="J15" i="114"/>
  <c r="I18" i="4"/>
  <c r="I18" i="116"/>
  <c r="J9" i="114"/>
  <c r="O12" i="3"/>
  <c r="K9" i="114" s="1"/>
  <c r="J11" i="114"/>
  <c r="H10" i="114"/>
  <c r="O14" i="3"/>
  <c r="K11" i="114" s="1"/>
  <c r="H11" i="114"/>
  <c r="H8" i="114"/>
  <c r="J5" i="114"/>
  <c r="H5" i="114"/>
  <c r="O8" i="3"/>
  <c r="K5" i="114" s="1"/>
  <c r="H4" i="114"/>
  <c r="L12" i="3"/>
  <c r="I16" i="17" s="1"/>
  <c r="H7" i="114"/>
  <c r="O10" i="3"/>
  <c r="K7" i="114" s="1"/>
  <c r="J7" i="114"/>
  <c r="H6" i="114"/>
  <c r="L9" i="3"/>
  <c r="I16" i="14" s="1"/>
  <c r="O11" i="3"/>
  <c r="K8" i="114" s="1"/>
  <c r="J8" i="114"/>
  <c r="O13" i="3"/>
  <c r="K10" i="114" s="1"/>
  <c r="J10" i="114"/>
  <c r="R3" i="114"/>
  <c r="S3" i="114" s="1"/>
  <c r="R7" i="114"/>
  <c r="S7" i="114" s="1"/>
  <c r="R6" i="114"/>
  <c r="S6" i="114" s="1"/>
  <c r="R5" i="114"/>
  <c r="S5" i="114" s="1"/>
  <c r="R4" i="114"/>
  <c r="S4" i="114" s="1"/>
  <c r="J6" i="114"/>
  <c r="O9" i="3"/>
  <c r="K6" i="114" s="1"/>
  <c r="L5" i="3"/>
  <c r="O7" i="3"/>
  <c r="K4" i="114" s="1"/>
  <c r="J4" i="114"/>
  <c r="B11" i="112"/>
  <c r="L2" i="114"/>
  <c r="I16" i="4" l="1"/>
  <c r="I16" i="116"/>
  <c r="O5" i="3"/>
  <c r="K2" i="114" s="1"/>
  <c r="J2" i="114"/>
  <c r="N7" i="114"/>
  <c r="O7" i="114" s="1"/>
  <c r="N4" i="114"/>
  <c r="O4" i="114" s="1"/>
  <c r="N6" i="114"/>
  <c r="O6" i="114" s="1"/>
  <c r="N5" i="114"/>
  <c r="O5" i="114" s="1"/>
  <c r="N3" i="114"/>
  <c r="O3" i="114" s="1"/>
  <c r="E9" i="112"/>
  <c r="E5" i="1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<sst xmlns="http://schemas.openxmlformats.org/spreadsheetml/2006/main" count="2217" uniqueCount="94">
  <si>
    <t>Produto</t>
  </si>
  <si>
    <t>Unid</t>
  </si>
  <si>
    <t>Qtd compra</t>
  </si>
  <si>
    <t>Valor compra</t>
  </si>
  <si>
    <t>Valor unit</t>
  </si>
  <si>
    <t>Descrição do custo fixo</t>
  </si>
  <si>
    <t>Agua</t>
  </si>
  <si>
    <t>Luz</t>
  </si>
  <si>
    <t>Internet</t>
  </si>
  <si>
    <t>Faturamento médio mensal</t>
  </si>
  <si>
    <t>Produtos</t>
  </si>
  <si>
    <t>Preço de venda sugerido</t>
  </si>
  <si>
    <t>Markup aplicado</t>
  </si>
  <si>
    <t>Status</t>
  </si>
  <si>
    <t>Ingredientes</t>
  </si>
  <si>
    <t>Ingrediente</t>
  </si>
  <si>
    <t>unid</t>
  </si>
  <si>
    <t>Qtd necessária</t>
  </si>
  <si>
    <t>Custo unit</t>
  </si>
  <si>
    <t>Custo total</t>
  </si>
  <si>
    <t>Custo fixo</t>
  </si>
  <si>
    <t>Impostos</t>
  </si>
  <si>
    <t>Outras taxas</t>
  </si>
  <si>
    <t>Faturamento</t>
  </si>
  <si>
    <t>Acessar ficha técnica</t>
  </si>
  <si>
    <t>Total</t>
  </si>
  <si>
    <t>Produtos cadastrados</t>
  </si>
  <si>
    <t>Custo com insumos</t>
  </si>
  <si>
    <t>Custos totais</t>
  </si>
  <si>
    <t>Markup ideal</t>
  </si>
  <si>
    <t>Preço de venda</t>
  </si>
  <si>
    <t>Acessar ficha</t>
  </si>
  <si>
    <t>Valor de compra</t>
  </si>
  <si>
    <t>Imposto</t>
  </si>
  <si>
    <t>Margem de contribuição</t>
  </si>
  <si>
    <t>Margem de contribuição média</t>
  </si>
  <si>
    <t>Preço médio de revenda</t>
  </si>
  <si>
    <t>Total custos fixos</t>
  </si>
  <si>
    <t>Faturamento para não ter prejuízo</t>
  </si>
  <si>
    <t>Quantos produtos você precisa vender para não ter prejuízo?</t>
  </si>
  <si>
    <t>Análise por produto</t>
  </si>
  <si>
    <t>Selecione o produto</t>
  </si>
  <si>
    <t>Tipo do produto</t>
  </si>
  <si>
    <t>Ficha técnica</t>
  </si>
  <si>
    <t>Direta</t>
  </si>
  <si>
    <t>Ponto de equilíbrio</t>
  </si>
  <si>
    <t>Gráficos</t>
  </si>
  <si>
    <t>Categoria</t>
  </si>
  <si>
    <t>Categorias de custos fixos</t>
  </si>
  <si>
    <t>Despesas fixas por categoria</t>
  </si>
  <si>
    <t>Despesas fixas vs Faturamento</t>
  </si>
  <si>
    <t>Despesas Fixas</t>
  </si>
  <si>
    <t>Análise Geral</t>
  </si>
  <si>
    <t>Telefone</t>
  </si>
  <si>
    <t>Endereço</t>
  </si>
  <si>
    <t>Qtd</t>
  </si>
  <si>
    <t>Valor total</t>
  </si>
  <si>
    <t>Cliente</t>
  </si>
  <si>
    <t>sua logomarga</t>
  </si>
  <si>
    <t>Nº Pedido</t>
  </si>
  <si>
    <t>Data de emissão</t>
  </si>
  <si>
    <t>Entrega</t>
  </si>
  <si>
    <t>PEDIDO</t>
  </si>
  <si>
    <t>Valor</t>
  </si>
  <si>
    <t>capa de celular</t>
  </si>
  <si>
    <t>Hambúrguer bovino</t>
  </si>
  <si>
    <t>kg</t>
  </si>
  <si>
    <t>Pão de hambúrguer</t>
  </si>
  <si>
    <t>und</t>
  </si>
  <si>
    <t>Chocolate meio amargo</t>
  </si>
  <si>
    <t>iphone 15 PROMAX</t>
  </si>
  <si>
    <t>Embalagem</t>
  </si>
  <si>
    <t>Outras taxas/cartão</t>
  </si>
  <si>
    <t>Preço com markup</t>
  </si>
  <si>
    <t>Preço de venda praticado</t>
  </si>
  <si>
    <t>uni. medida</t>
  </si>
  <si>
    <t>grama</t>
  </si>
  <si>
    <t>litro</t>
  </si>
  <si>
    <t>ml</t>
  </si>
  <si>
    <t>pacote</t>
  </si>
  <si>
    <t>unidade</t>
  </si>
  <si>
    <t>⚠️ Atenção: insira dados somente nas células em branco. As demais possuem fórmulas e são preenchidas automaticamente.</t>
  </si>
  <si>
    <t>Taxas delivery / iFood</t>
  </si>
  <si>
    <t>Qual o rendimento da ficha?</t>
  </si>
  <si>
    <t>Precificação</t>
  </si>
  <si>
    <t>Custo de insumos</t>
  </si>
  <si>
    <t>Markup desejada</t>
  </si>
  <si>
    <t>Preço de venda aplicado</t>
  </si>
  <si>
    <t>Taxa de cartão</t>
  </si>
  <si>
    <t>Taxa delivery/ifood</t>
  </si>
  <si>
    <t>aluguel</t>
  </si>
  <si>
    <t xml:space="preserve">Taxas </t>
  </si>
  <si>
    <t>Queijo cheddar</t>
  </si>
  <si>
    <t>quilo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</si>
</sst>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_-;\-&quot;R$&quot;\ * #,##0_-;_-&quot;R$&quot;\ * &quot;-&quot;??_-;_-@_-"/>
    <numFmt numFmtId="165" formatCode="_-* #,##0_-;\-* #,##0_-;_-* &quot;-&quot;??_-;_-@_-"/>
    <numFmt numFmtId="166" formatCode="0.0%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sz val="18"/>
      <color theme="0"/>
      <name val="Arial Black"/>
      <family val="2"/>
    </font>
    <font>
      <sz val="8"/>
      <color rgb="FF000000"/>
      <name val="Segoe UI"/>
      <family val="2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/>
      <name val="Aptos Narrow"/>
      <family val="2"/>
      <scheme val="minor"/>
    </font>
    <font>
      <sz val="16"/>
      <color theme="2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322C"/>
        <bgColor indexed="64"/>
      </patternFill>
    </fill>
    <fill>
      <patternFill patternType="solid">
        <fgColor rgb="FF43322A"/>
        <bgColor indexed="64"/>
      </patternFill>
    </fill>
    <fill>
      <patternFill patternType="solid">
        <fgColor rgb="FF00403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8072"/>
      </left>
      <right style="thin">
        <color rgb="FF008072"/>
      </right>
      <top style="thin">
        <color rgb="FF008072"/>
      </top>
      <bottom style="thin">
        <color rgb="FF008072"/>
      </bottom>
      <diagonal/>
    </border>
    <border>
      <left/>
      <right/>
      <top/>
      <bottom style="thin">
        <color rgb="FF008072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/>
      <top/>
      <bottom style="thin">
        <color theme="5" tint="0.59999389629810485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4" fontId="3" fillId="3" borderId="2" xfId="1" applyFont="1" applyFill="1" applyBorder="1" applyAlignment="1" applyProtection="1">
      <alignment vertical="center"/>
    </xf>
    <xf numFmtId="9" fontId="3" fillId="3" borderId="2" xfId="2" applyFont="1" applyFill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44" fontId="0" fillId="4" borderId="1" xfId="1" applyFont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4" fontId="0" fillId="0" borderId="3" xfId="1" applyFont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7" fillId="5" borderId="1" xfId="4" applyFont="1" applyFill="1" applyBorder="1" applyAlignment="1" applyProtection="1">
      <alignment horizontal="center" vertical="center"/>
      <protection locked="0"/>
    </xf>
    <xf numFmtId="2" fontId="0" fillId="0" borderId="1" xfId="3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44" fontId="0" fillId="6" borderId="1" xfId="1" applyFont="1" applyFill="1" applyBorder="1" applyAlignment="1" applyProtection="1">
      <alignment vertical="center"/>
    </xf>
    <xf numFmtId="44" fontId="0" fillId="0" borderId="0" xfId="1" applyFont="1"/>
    <xf numFmtId="44" fontId="0" fillId="0" borderId="0" xfId="0" applyNumberFormat="1"/>
    <xf numFmtId="44" fontId="3" fillId="3" borderId="0" xfId="1" applyFont="1" applyFill="1" applyBorder="1" applyAlignment="1" applyProtection="1">
      <alignment vertical="center"/>
    </xf>
    <xf numFmtId="9" fontId="3" fillId="3" borderId="0" xfId="2" applyFont="1" applyFill="1" applyBorder="1" applyAlignment="1" applyProtection="1">
      <alignment vertical="center"/>
    </xf>
    <xf numFmtId="164" fontId="0" fillId="0" borderId="0" xfId="1" applyNumberFormat="1" applyFont="1"/>
    <xf numFmtId="0" fontId="0" fillId="7" borderId="0" xfId="0" applyFill="1"/>
    <xf numFmtId="0" fontId="13" fillId="7" borderId="0" xfId="0" applyFont="1" applyFill="1"/>
    <xf numFmtId="1" fontId="0" fillId="0" borderId="0" xfId="1" applyNumberFormat="1" applyFont="1"/>
    <xf numFmtId="0" fontId="0" fillId="8" borderId="0" xfId="0" applyFill="1"/>
    <xf numFmtId="0" fontId="0" fillId="9" borderId="0" xfId="0" applyFill="1"/>
    <xf numFmtId="0" fontId="12" fillId="9" borderId="0" xfId="0" applyFont="1" applyFill="1"/>
    <xf numFmtId="0" fontId="11" fillId="9" borderId="0" xfId="0" applyFont="1" applyFill="1"/>
    <xf numFmtId="0" fontId="9" fillId="9" borderId="0" xfId="0" applyFont="1" applyFill="1"/>
    <xf numFmtId="0" fontId="0" fillId="10" borderId="0" xfId="0" applyFill="1"/>
    <xf numFmtId="0" fontId="8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2" borderId="5" xfId="0" applyFont="1" applyFill="1" applyBorder="1"/>
    <xf numFmtId="0" fontId="0" fillId="0" borderId="5" xfId="0" applyBorder="1"/>
    <xf numFmtId="0" fontId="9" fillId="3" borderId="5" xfId="0" applyFont="1" applyFill="1" applyBorder="1" applyAlignment="1">
      <alignment horizontal="left" vertical="center"/>
    </xf>
    <xf numFmtId="44" fontId="0" fillId="11" borderId="5" xfId="1" applyFont="1" applyFill="1" applyBorder="1" applyAlignment="1">
      <alignment horizontal="center" vertical="center"/>
    </xf>
    <xf numFmtId="44" fontId="15" fillId="12" borderId="5" xfId="0" applyNumberFormat="1" applyFont="1" applyFill="1" applyBorder="1" applyAlignment="1">
      <alignment vertical="center"/>
    </xf>
    <xf numFmtId="0" fontId="0" fillId="0" borderId="0" xfId="0" applyProtection="1">
      <protection locked="0"/>
    </xf>
    <xf numFmtId="0" fontId="18" fillId="2" borderId="0" xfId="0" applyFont="1" applyFill="1" applyAlignment="1">
      <alignment horizontal="left" vertical="center" indent="1"/>
    </xf>
    <xf numFmtId="0" fontId="9" fillId="2" borderId="0" xfId="0" applyFont="1" applyFill="1" applyAlignment="1" applyProtection="1">
      <alignment vertical="center"/>
      <protection locked="0"/>
    </xf>
    <xf numFmtId="44" fontId="0" fillId="11" borderId="1" xfId="0" applyNumberFormat="1" applyFill="1" applyBorder="1" applyAlignment="1">
      <alignment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/>
    </xf>
    <xf numFmtId="0" fontId="9" fillId="3" borderId="0" xfId="0" applyFont="1" applyFill="1" applyAlignment="1" applyProtection="1">
      <alignment vertical="center"/>
      <protection locked="0"/>
    </xf>
    <xf numFmtId="44" fontId="9" fillId="3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1" fillId="9" borderId="0" xfId="0" applyFont="1" applyFill="1" applyProtection="1">
      <protection locked="0"/>
    </xf>
    <xf numFmtId="9" fontId="0" fillId="4" borderId="1" xfId="2" applyFont="1" applyFill="1" applyBorder="1" applyAlignment="1" applyProtection="1">
      <alignment horizontal="center" vertical="center"/>
      <protection locked="0"/>
    </xf>
    <xf numFmtId="9" fontId="0" fillId="6" borderId="1" xfId="2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14" fontId="0" fillId="0" borderId="5" xfId="0" applyNumberFormat="1" applyBorder="1"/>
    <xf numFmtId="0" fontId="0" fillId="10" borderId="0" xfId="0" applyFill="1" applyProtection="1">
      <protection locked="0"/>
    </xf>
    <xf numFmtId="44" fontId="0" fillId="0" borderId="1" xfId="0" applyNumberFormat="1" applyBorder="1" applyAlignment="1" applyProtection="1">
      <alignment vertical="center"/>
      <protection locked="0"/>
    </xf>
    <xf numFmtId="16" fontId="0" fillId="0" borderId="0" xfId="0" applyNumberFormat="1" applyAlignment="1" applyProtection="1">
      <alignment vertical="center"/>
      <protection locked="0"/>
    </xf>
    <xf numFmtId="43" fontId="0" fillId="0" borderId="0" xfId="3" applyFon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</xf>
    <xf numFmtId="9" fontId="0" fillId="4" borderId="1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vertical="center"/>
      <protection locked="0"/>
    </xf>
    <xf numFmtId="9" fontId="0" fillId="6" borderId="1" xfId="3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10" borderId="0" xfId="0" applyFill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8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14" borderId="0" xfId="0" applyFill="1" applyProtection="1">
      <protection locked="0"/>
    </xf>
    <xf numFmtId="0" fontId="0" fillId="4" borderId="0" xfId="0" applyFill="1" applyAlignment="1">
      <alignment horizontal="center" vertical="center"/>
    </xf>
    <xf numFmtId="0" fontId="7" fillId="5" borderId="6" xfId="4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165" fontId="0" fillId="0" borderId="0" xfId="3" applyNumberFormat="1" applyFont="1"/>
    <xf numFmtId="44" fontId="0" fillId="4" borderId="1" xfId="0" applyNumberFormat="1" applyFill="1" applyBorder="1" applyAlignment="1" applyProtection="1">
      <alignment vertical="center"/>
      <protection locked="0"/>
    </xf>
    <xf numFmtId="9" fontId="0" fillId="0" borderId="1" xfId="2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44" fontId="9" fillId="0" borderId="0" xfId="1" applyFont="1" applyAlignment="1" applyProtection="1">
      <alignment vertical="center"/>
    </xf>
    <xf numFmtId="0" fontId="0" fillId="6" borderId="1" xfId="0" applyFill="1" applyBorder="1" applyAlignment="1">
      <alignment horizontal="center" vertical="center"/>
    </xf>
    <xf numFmtId="44" fontId="0" fillId="6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left" vertical="center"/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44" fontId="0" fillId="11" borderId="1" xfId="1" applyFont="1" applyFill="1" applyBorder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9" fontId="0" fillId="0" borderId="1" xfId="2" applyFont="1" applyFill="1" applyBorder="1" applyAlignment="1" applyProtection="1">
      <alignment vertical="center"/>
      <protection locked="0"/>
    </xf>
    <xf numFmtId="44" fontId="0" fillId="6" borderId="10" xfId="1" applyFont="1" applyFill="1" applyBorder="1" applyAlignment="1">
      <alignment vertical="center"/>
    </xf>
    <xf numFmtId="44" fontId="0" fillId="6" borderId="10" xfId="0" applyNumberFormat="1" applyFill="1" applyBorder="1" applyAlignment="1">
      <alignment vertical="center"/>
    </xf>
    <xf numFmtId="166" fontId="0" fillId="6" borderId="10" xfId="0" applyNumberFormat="1" applyFill="1" applyBorder="1" applyAlignment="1">
      <alignment vertical="center"/>
    </xf>
    <xf numFmtId="0" fontId="20" fillId="3" borderId="10" xfId="0" applyFont="1" applyFill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vertical="center" indent="1"/>
      <protection locked="0"/>
    </xf>
    <xf numFmtId="44" fontId="0" fillId="6" borderId="10" xfId="5" applyFont="1" applyFill="1" applyBorder="1" applyAlignment="1">
      <alignment vertical="center"/>
    </xf>
    <xf numFmtId="0" fontId="8" fillId="2" borderId="9" xfId="0" applyFont="1" applyFill="1" applyBorder="1" applyAlignment="1" applyProtection="1">
      <alignment horizontal="left" vertical="center" indent="1"/>
      <protection locked="0"/>
    </xf>
    <xf numFmtId="0" fontId="8" fillId="2" borderId="1" xfId="0" applyFont="1" applyFill="1" applyBorder="1" applyAlignment="1" applyProtection="1">
      <alignment horizontal="left" vertical="center" indent="1"/>
      <protection locked="0"/>
    </xf>
    <xf numFmtId="44" fontId="0" fillId="11" borderId="9" xfId="5" applyFont="1" applyFill="1" applyBorder="1" applyAlignment="1" applyProtection="1">
      <alignment vertical="center"/>
    </xf>
    <xf numFmtId="9" fontId="0" fillId="11" borderId="1" xfId="2" applyFont="1" applyFill="1" applyBorder="1" applyAlignment="1" applyProtection="1">
      <alignment vertical="center"/>
    </xf>
    <xf numFmtId="9" fontId="0" fillId="6" borderId="10" xfId="2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9" fontId="0" fillId="4" borderId="0" xfId="0" applyNumberFormat="1" applyFill="1" applyAlignment="1" applyProtection="1">
      <alignment vertical="center"/>
      <protection locked="0"/>
    </xf>
    <xf numFmtId="44" fontId="0" fillId="11" borderId="1" xfId="0" applyNumberFormat="1" applyFill="1" applyBorder="1" applyAlignment="1" applyProtection="1">
      <alignment vertical="center"/>
      <protection locked="0"/>
    </xf>
    <xf numFmtId="9" fontId="0" fillId="6" borderId="1" xfId="2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15" fillId="10" borderId="0" xfId="0" applyFont="1" applyFill="1" applyProtection="1"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/>
    <xf numFmtId="0" fontId="22" fillId="0" borderId="0" xfId="0" applyFont="1" applyProtection="1">
      <protection locked="0"/>
    </xf>
    <xf numFmtId="0" fontId="15" fillId="0" borderId="0" xfId="0" applyFont="1" applyAlignment="1" applyProtection="1">
      <alignment horizontal="left" vertical="center" wrapText="1" indent="5"/>
      <protection locked="0"/>
    </xf>
    <xf numFmtId="0" fontId="19" fillId="0" borderId="0" xfId="0" applyFont="1" applyAlignment="1" applyProtection="1">
      <alignment horizontal="left" vertical="center" wrapText="1" indent="5"/>
      <protection locked="0"/>
    </xf>
    <xf numFmtId="0" fontId="9" fillId="2" borderId="8" xfId="0" applyFont="1" applyFill="1" applyBorder="1" applyAlignment="1">
      <alignment horizontal="center" vertical="center"/>
    </xf>
    <xf numFmtId="0" fontId="0" fillId="15" borderId="7" xfId="0" applyFill="1" applyBorder="1" applyAlignment="1" applyProtection="1">
      <alignment vertical="center"/>
      <protection locked="0"/>
    </xf>
    <xf numFmtId="0" fontId="21" fillId="16" borderId="0" xfId="0" applyFont="1" applyFill="1" applyAlignment="1">
      <alignment horizontal="center" vertical="center"/>
    </xf>
    <xf numFmtId="0" fontId="21" fillId="16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15" borderId="7" xfId="0" applyFill="1" applyBorder="1" applyAlignment="1" applyProtection="1">
      <alignment horizontal="center" vertical="center"/>
      <protection locked="0"/>
    </xf>
    <xf numFmtId="0" fontId="10" fillId="9" borderId="0" xfId="0" applyFont="1" applyFill="1" applyAlignment="1">
      <alignment horizontal="center"/>
    </xf>
    <xf numFmtId="0" fontId="15" fillId="4" borderId="0" xfId="0" applyFont="1" applyFill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</cellXfs>
  <cellStyles count="7">
    <cellStyle name="Hiperlink" xfId="4" builtinId="8"/>
    <cellStyle name="Moeda" xfId="1" builtinId="4"/>
    <cellStyle name="Moeda 2" xfId="5" xr:uid="{0B3944A6-DF95-435F-92BE-355AFFD157A9}"/>
    <cellStyle name="Normal" xfId="0" builtinId="0"/>
    <cellStyle name="Porcentagem" xfId="2" builtinId="5"/>
    <cellStyle name="Vírgula" xfId="3" builtinId="3"/>
    <cellStyle name="Vírgula 2" xfId="6" xr:uid="{349626D7-CFF8-4196-BBBA-9A427E0A8EC2}"/>
  </cellStyles>
  <dxfs count="12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0" hidden="0"/>
    </dxf>
    <dxf>
      <alignment horizontal="center" vertical="center" textRotation="0" wrapText="0" indent="0" justifyLastLine="0" shrinkToFit="0" readingOrder="0"/>
      <protection locked="1" hidden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  <protection locked="1" hidden="0"/>
    </dxf>
  </dxfs>
  <tableStyles count="0" defaultTableStyle="TableStyleMedium2" defaultPivotStyle="PivotStyleLight16"/>
  <colors>
    <mruColors>
      <color rgb="FF00CC00"/>
      <color rgb="FF004039"/>
      <color rgb="FF43322A"/>
      <color rgb="FF4A2312"/>
      <color rgb="FF003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eetMetadata" Target="metadata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Top 5</a:t>
            </a:r>
            <a:r>
              <a:rPr lang="pt-BR" sz="1200" b="1" baseline="0"/>
              <a:t> produtos com maior margem</a:t>
            </a:r>
            <a:endParaRPr lang="pt-B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>
              <a:outerShdw blurRad="50800" dist="50800" dir="5400000" algn="ctr" rotWithShape="0">
                <a:schemeClr val="tx1">
                  <a:lumMod val="95000"/>
                  <a:lumOff val="5000"/>
                </a:scheme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BDUNI!$O$3:$O$7</c:f>
            </c:strRef>
          </c:cat>
          <c:val>
            <c:numRef>
              <c:f>BDUNI!$N$3:$N$7</c:f>
              <c:numCache>
                <c:formatCode>_("R$"* #,##0.00_);_("R$"* \(#,##0.00\);_("R$"*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B-4410-B9DA-728A80B35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701249743"/>
        <c:axId val="1701247823"/>
      </c:barChart>
      <c:catAx>
        <c:axId val="1701249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01247823"/>
        <c:crosses val="autoZero"/>
        <c:auto val="1"/>
        <c:lblAlgn val="ctr"/>
        <c:lblOffset val="100"/>
        <c:noMultiLvlLbl val="0"/>
      </c:catAx>
      <c:valAx>
        <c:axId val="1701247823"/>
        <c:scaling>
          <c:orientation val="minMax"/>
        </c:scaling>
        <c:delete val="1"/>
        <c:axPos val="l"/>
        <c:numFmt formatCode="_(&quot;R$&quot;* #,##0.00_);_(&quot;R$&quot;* \(#,##0.00\);_(&quot;R$&quot;* &quot;-&quot;??_);_(@_)" sourceLinked="1"/>
        <c:majorTickMark val="none"/>
        <c:minorTickMark val="none"/>
        <c:tickLblPos val="nextTo"/>
        <c:crossAx val="1701249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chemeClr val="bg1"/>
                </a:solidFill>
              </a:rPr>
              <a:t>Despesas</a:t>
            </a:r>
            <a:r>
              <a:rPr lang="pt-BR" sz="1100" b="1" baseline="0">
                <a:solidFill>
                  <a:schemeClr val="bg1"/>
                </a:solidFill>
              </a:rPr>
              <a:t> fixas por categorias</a:t>
            </a:r>
            <a:endParaRPr lang="pt-BR" sz="11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22977510641796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9623630572860529"/>
          <c:y val="0.18968503937007877"/>
          <c:w val="0.36209242986158052"/>
          <c:h val="0.76500900622716284"/>
        </c:manualLayout>
      </c:layout>
      <c:doughnutChart>
        <c:varyColors val="1"/>
        <c:ser>
          <c:idx val="0"/>
          <c:order val="0"/>
          <c:spPr>
            <a:ln>
              <a:noFill/>
            </a:ln>
            <a:effectLst>
              <a:outerShdw blurRad="50800" dist="50800" dir="5400000" algn="ctr" rotWithShape="0">
                <a:schemeClr val="tx1">
                  <a:lumMod val="95000"/>
                  <a:lumOff val="5000"/>
                </a:schemeClr>
              </a:out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>
                <a:outerShdw blurRad="50800" dist="50800" dir="5400000" algn="ctr" rotWithShape="0">
                  <a:schemeClr val="tx1">
                    <a:lumMod val="95000"/>
                    <a:lumOff val="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CC2-451E-8A03-8A7204136B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>
                <a:outerShdw blurRad="50800" dist="50800" dir="5400000" algn="ctr" rotWithShape="0">
                  <a:schemeClr val="tx1">
                    <a:lumMod val="95000"/>
                    <a:lumOff val="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C2-451E-8A03-8A7204136B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>
                <a:outerShdw blurRad="50800" dist="50800" dir="5400000" algn="ctr" rotWithShape="0">
                  <a:schemeClr val="tx1">
                    <a:lumMod val="95000"/>
                    <a:lumOff val="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CC2-451E-8A03-8A7204136B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>
                <a:outerShdw blurRad="50800" dist="50800" dir="5400000" algn="ctr" rotWithShape="0">
                  <a:schemeClr val="tx1">
                    <a:lumMod val="95000"/>
                    <a:lumOff val="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CC2-451E-8A03-8A7204136B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>
                <a:outerShdw blurRad="50800" dist="50800" dir="5400000" algn="ctr" rotWithShape="0">
                  <a:schemeClr val="tx1">
                    <a:lumMod val="95000"/>
                    <a:lumOff val="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CC2-451E-8A03-8A7204136B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AUX!$I$23:$I$27</c:f>
              <c:strCache>
                <c:ptCount val="1"/>
                <c:pt idx="0">
                  <c:v>Despesas Fixas</c:v>
                </c:pt>
              </c:strCache>
            </c:strRef>
          </c:cat>
          <c:val>
            <c:numRef>
              <c:f>AUX!$J$23:$J$27</c:f>
              <c:numCache>
                <c:formatCode>_-"R$"\ * #,##0_-;\-"R$"\ * #,##0_-;_-"R$"\ * "-"??_-;_-@_-</c:formatCode>
                <c:ptCount val="5"/>
                <c:pt idx="0">
                  <c:v>2650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C2-451E-8A03-8A7204136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58452711916939"/>
          <c:y val="0.29023140674803471"/>
          <c:w val="0.1878649910824694"/>
          <c:h val="0.571448226653078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Top 5 produtos com maiores</a:t>
            </a:r>
            <a:r>
              <a:rPr lang="pt-BR" sz="1200" b="1" baseline="0"/>
              <a:t> custos</a:t>
            </a:r>
            <a:endParaRPr lang="pt-B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>
              <a:outerShdw blurRad="50800" dist="25400" dir="5400000" algn="ctr" rotWithShape="0">
                <a:schemeClr val="tx1">
                  <a:lumMod val="95000"/>
                  <a:lumOff val="5000"/>
                </a:scheme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BDUNI!$S$3:$S$7</c:f>
            </c:strRef>
          </c:cat>
          <c:val>
            <c:numRef>
              <c:f>BDUNI!$R$3:$R$7</c:f>
              <c:numCache>
                <c:formatCode>_("R$"* #,##0.00_);_("R$"* \(#,##0.00\);_("R$"*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2-44C6-8708-AE0452835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1635791"/>
        <c:axId val="1791619471"/>
      </c:barChart>
      <c:catAx>
        <c:axId val="17916357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91619471"/>
        <c:crosses val="autoZero"/>
        <c:auto val="1"/>
        <c:lblAlgn val="ctr"/>
        <c:lblOffset val="100"/>
        <c:noMultiLvlLbl val="0"/>
      </c:catAx>
      <c:valAx>
        <c:axId val="1791619471"/>
        <c:scaling>
          <c:orientation val="minMax"/>
        </c:scaling>
        <c:delete val="1"/>
        <c:axPos val="t"/>
        <c:numFmt formatCode="_(&quot;R$&quot;* #,##0.00_);_(&quot;R$&quot;* \(#,##0.00\);_(&quot;R$&quot;* &quot;-&quot;??_);_(@_)" sourceLinked="1"/>
        <c:majorTickMark val="none"/>
        <c:minorTickMark val="none"/>
        <c:tickLblPos val="nextTo"/>
        <c:crossAx val="1791635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chemeClr val="bg1"/>
                </a:solidFill>
              </a:rPr>
              <a:t>Faturamento vs Despesas</a:t>
            </a:r>
            <a:r>
              <a:rPr lang="pt-BR" sz="1100" b="1" baseline="0">
                <a:solidFill>
                  <a:schemeClr val="bg1"/>
                </a:solidFill>
              </a:rPr>
              <a:t> Fixas</a:t>
            </a:r>
            <a:endParaRPr lang="pt-BR" sz="11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6631857792717906"/>
          <c:y val="1.307189542483660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9623630572860529"/>
          <c:y val="0.18968503937007877"/>
          <c:w val="0.36209242986158052"/>
          <c:h val="0.7650090062271628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FCC2-451E-8A03-8A7204136BF2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effectLst>
                <a:outerShdw blurRad="50800" dist="50800" dir="5400000" algn="ctr" rotWithShape="0">
                  <a:schemeClr val="tx1">
                    <a:lumMod val="95000"/>
                    <a:lumOff val="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C2-451E-8A03-8A7204136BF2}"/>
              </c:ext>
            </c:extLst>
          </c:dPt>
          <c:dLbls>
            <c:dLbl>
              <c:idx val="1"/>
              <c:layout>
                <c:manualLayout>
                  <c:x val="4.19708081462584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2-451E-8A03-8A7204136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AUX!$L$23:$L$24</c:f>
              <c:strCache>
                <c:ptCount val="2"/>
                <c:pt idx="0">
                  <c:v>Despesas Fixas</c:v>
                </c:pt>
                <c:pt idx="1">
                  <c:v>Faturamento</c:v>
                </c:pt>
              </c:strCache>
            </c:strRef>
          </c:cat>
          <c:val>
            <c:numRef>
              <c:f>AUX!$M$23:$M$24</c:f>
              <c:numCache>
                <c:formatCode>_("R$"* #,##0.00_);_("R$"* \(#,##0.00\);_("R$"* "-"??_);_(@_)</c:formatCode>
                <c:ptCount val="2"/>
                <c:pt idx="0">
                  <c:v>2650</c:v>
                </c:pt>
                <c:pt idx="1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C2-451E-8A03-8A7204136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956517581802879"/>
          <c:y val="0.46146989426786689"/>
          <c:w val="0.19571461524886485"/>
          <c:h val="0.229746287904857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fmlaLink="AUX!$D$2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05.xml.rels><?xml version="1.0" encoding="UTF-8" standalone="yes"?>
<Relationships xmlns="http://schemas.openxmlformats.org/package/2006/relationships"><Relationship Id="rId8" Type="http://schemas.openxmlformats.org/officeDocument/2006/relationships/hyperlink" Target="#CUSTOS!A1"/><Relationship Id="rId13" Type="http://schemas.openxmlformats.org/officeDocument/2006/relationships/image" Target="../media/image5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12" Type="http://schemas.openxmlformats.org/officeDocument/2006/relationships/hyperlink" Target="#'PRECIFICA&#199;&#195;O DIRETA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DASHBOARD!A1"/><Relationship Id="rId11" Type="http://schemas.openxmlformats.org/officeDocument/2006/relationships/image" Target="../media/image4.png"/><Relationship Id="rId5" Type="http://schemas.openxmlformats.org/officeDocument/2006/relationships/image" Target="../media/image7.png"/><Relationship Id="rId15" Type="http://schemas.openxmlformats.org/officeDocument/2006/relationships/image" Target="../media/image6.png"/><Relationship Id="rId10" Type="http://schemas.openxmlformats.org/officeDocument/2006/relationships/hyperlink" Target="#PRODUTOS!A1"/><Relationship Id="rId4" Type="http://schemas.openxmlformats.org/officeDocument/2006/relationships/chart" Target="../charts/chart4.xml"/><Relationship Id="rId9" Type="http://schemas.openxmlformats.org/officeDocument/2006/relationships/image" Target="../media/image3.png"/><Relationship Id="rId14" Type="http://schemas.openxmlformats.org/officeDocument/2006/relationships/hyperlink" Target="#OR&#199;AMENTO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#INSUMOS!A1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5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7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8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_rels/drawing99.xml.rels><?xml version="1.0" encoding="UTF-8" standalone="yes"?>
<Relationships xmlns="http://schemas.openxmlformats.org/package/2006/relationships"><Relationship Id="rId8" Type="http://schemas.openxmlformats.org/officeDocument/2006/relationships/hyperlink" Target="#'PRECIFICA&#199;&#195;O DIRETA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ASHBOARD!A1"/><Relationship Id="rId1" Type="http://schemas.openxmlformats.org/officeDocument/2006/relationships/image" Target="../media/image1.png"/><Relationship Id="rId6" Type="http://schemas.openxmlformats.org/officeDocument/2006/relationships/hyperlink" Target="#PRODUT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OR&#199;AMENTO!A1"/><Relationship Id="rId4" Type="http://schemas.openxmlformats.org/officeDocument/2006/relationships/hyperlink" Target="#CUSTOS!A1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180975</xdr:colOff>
      <xdr:row>1</xdr:row>
      <xdr:rowOff>9525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333375</xdr:colOff>
      <xdr:row>0</xdr:row>
      <xdr:rowOff>133350</xdr:rowOff>
    </xdr:from>
    <xdr:to>
      <xdr:col>5</xdr:col>
      <xdr:colOff>319709</xdr:colOff>
      <xdr:row>0</xdr:row>
      <xdr:rowOff>804241</xdr:rowOff>
    </xdr:to>
    <xdr:sp macro="" textlink="">
      <xdr:nvSpPr>
        <xdr:cNvPr id="30" name="Retângul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467225" y="133350"/>
          <a:ext cx="1729409" cy="67089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1724858</xdr:colOff>
      <xdr:row>0</xdr:row>
      <xdr:rowOff>742950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71400</xdr:colOff>
      <xdr:row>0</xdr:row>
      <xdr:rowOff>266701</xdr:rowOff>
    </xdr:from>
    <xdr:to>
      <xdr:col>3</xdr:col>
      <xdr:colOff>409575</xdr:colOff>
      <xdr:row>0</xdr:row>
      <xdr:rowOff>854325</xdr:rowOff>
    </xdr:to>
    <xdr:grpSp>
      <xdr:nvGrpSpPr>
        <xdr:cNvPr id="15" name="Agrupar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3455576" y="266701"/>
          <a:ext cx="1682881" cy="587624"/>
          <a:chOff x="3033675" y="266701"/>
          <a:chExt cx="1509750" cy="587624"/>
        </a:xfrm>
      </xdr:grpSpPr>
      <xdr:pic>
        <xdr:nvPicPr>
          <xdr:cNvPr id="16" name="Imagem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17" name="CaixaDeTexto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3</xdr:col>
      <xdr:colOff>678600</xdr:colOff>
      <xdr:row>0</xdr:row>
      <xdr:rowOff>254025</xdr:rowOff>
    </xdr:from>
    <xdr:to>
      <xdr:col>5</xdr:col>
      <xdr:colOff>371475</xdr:colOff>
      <xdr:row>0</xdr:row>
      <xdr:rowOff>752476</xdr:rowOff>
    </xdr:to>
    <xdr:grpSp>
      <xdr:nvGrpSpPr>
        <xdr:cNvPr id="18" name="Agrupar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5407482" y="254025"/>
          <a:ext cx="1698728" cy="498451"/>
          <a:chOff x="4812450" y="254025"/>
          <a:chExt cx="1435950" cy="498451"/>
        </a:xfrm>
      </xdr:grpSpPr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5</xdr:col>
      <xdr:colOff>409575</xdr:colOff>
      <xdr:row>0</xdr:row>
      <xdr:rowOff>190500</xdr:rowOff>
    </xdr:from>
    <xdr:to>
      <xdr:col>6</xdr:col>
      <xdr:colOff>123825</xdr:colOff>
      <xdr:row>0</xdr:row>
      <xdr:rowOff>742951</xdr:rowOff>
    </xdr:to>
    <xdr:grpSp>
      <xdr:nvGrpSpPr>
        <xdr:cNvPr id="21" name="Agrupar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7144310" y="190500"/>
          <a:ext cx="1686486" cy="552451"/>
          <a:chOff x="6286500" y="190500"/>
          <a:chExt cx="1438275" cy="552451"/>
        </a:xfrm>
      </xdr:grpSpPr>
      <xdr:pic>
        <xdr:nvPicPr>
          <xdr:cNvPr id="22" name="Imagem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6</xdr:col>
      <xdr:colOff>483375</xdr:colOff>
      <xdr:row>0</xdr:row>
      <xdr:rowOff>226500</xdr:rowOff>
    </xdr:from>
    <xdr:to>
      <xdr:col>7</xdr:col>
      <xdr:colOff>1257300</xdr:colOff>
      <xdr:row>0</xdr:row>
      <xdr:rowOff>742951</xdr:rowOff>
    </xdr:to>
    <xdr:grpSp>
      <xdr:nvGrpSpPr>
        <xdr:cNvPr id="24" name="Agrupar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9190346" y="226500"/>
          <a:ext cx="1468689" cy="516451"/>
          <a:chOff x="8084325" y="226500"/>
          <a:chExt cx="1383525" cy="516451"/>
        </a:xfrm>
      </xdr:grpSpPr>
      <xdr:pic>
        <xdr:nvPicPr>
          <xdr:cNvPr id="25" name="Imagem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8</xdr:col>
      <xdr:colOff>47625</xdr:colOff>
      <xdr:row>0</xdr:row>
      <xdr:rowOff>247650</xdr:rowOff>
    </xdr:from>
    <xdr:to>
      <xdr:col>10</xdr:col>
      <xdr:colOff>247650</xdr:colOff>
      <xdr:row>0</xdr:row>
      <xdr:rowOff>742951</xdr:rowOff>
    </xdr:to>
    <xdr:grpSp>
      <xdr:nvGrpSpPr>
        <xdr:cNvPr id="27" name="Agrupar 2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11298331" y="247650"/>
          <a:ext cx="1589554" cy="495301"/>
          <a:chOff x="9877425" y="247650"/>
          <a:chExt cx="1419225" cy="495301"/>
        </a:xfrm>
      </xdr:grpSpPr>
      <xdr:pic>
        <xdr:nvPicPr>
          <xdr:cNvPr id="28" name="Imagem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4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4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4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4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4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5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6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6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6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6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6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6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6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6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6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6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7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7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7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7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7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8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19</xdr:col>
      <xdr:colOff>38100</xdr:colOff>
      <xdr:row>1</xdr:row>
      <xdr:rowOff>9525</xdr:rowOff>
    </xdr:to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00000000-0008-0000-6900-00002A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4</xdr:col>
      <xdr:colOff>466725</xdr:colOff>
      <xdr:row>0</xdr:row>
      <xdr:rowOff>133350</xdr:rowOff>
    </xdr:from>
    <xdr:to>
      <xdr:col>9</xdr:col>
      <xdr:colOff>62534</xdr:colOff>
      <xdr:row>0</xdr:row>
      <xdr:rowOff>804241</xdr:rowOff>
    </xdr:to>
    <xdr:sp macro="" textlink="">
      <xdr:nvSpPr>
        <xdr:cNvPr id="57344" name="Retângulo 57343">
          <a:extLst>
            <a:ext uri="{FF2B5EF4-FFF2-40B4-BE49-F238E27FC236}">
              <a16:creationId xmlns:a16="http://schemas.microsoft.com/office/drawing/2014/main" id="{00000000-0008-0000-6900-000000E00000}"/>
            </a:ext>
          </a:extLst>
        </xdr:cNvPr>
        <xdr:cNvSpPr/>
      </xdr:nvSpPr>
      <xdr:spPr>
        <a:xfrm>
          <a:off x="3238500" y="133350"/>
          <a:ext cx="2024684" cy="67089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</xdr:col>
      <xdr:colOff>0</xdr:colOff>
      <xdr:row>2</xdr:row>
      <xdr:rowOff>314325</xdr:rowOff>
    </xdr:from>
    <xdr:to>
      <xdr:col>4</xdr:col>
      <xdr:colOff>314325</xdr:colOff>
      <xdr:row>7</xdr:row>
      <xdr:rowOff>85725</xdr:rowOff>
    </xdr:to>
    <xdr:sp macro="" textlink="AUX!B5">
      <xdr:nvSpPr>
        <xdr:cNvPr id="2" name="Retângulo: Cantos Arredondados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SpPr/>
      </xdr:nvSpPr>
      <xdr:spPr>
        <a:xfrm>
          <a:off x="657225" y="1374499"/>
          <a:ext cx="2431774" cy="839856"/>
        </a:xfrm>
        <a:prstGeom prst="roundRect">
          <a:avLst>
            <a:gd name="adj" fmla="val 23551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712134B2-C441-4C66-AD8B-89F87DAA6B6E}" type="TxLink">
            <a:rPr lang="en-US" sz="2800" b="0" i="0" u="none" strike="noStrike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pPr algn="l"/>
            <a:t>0</a:t>
          </a:fld>
          <a:endParaRPr lang="pt-BR" sz="3200" b="1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</xdr:col>
      <xdr:colOff>28575</xdr:colOff>
      <xdr:row>3</xdr:row>
      <xdr:rowOff>0</xdr:rowOff>
    </xdr:from>
    <xdr:to>
      <xdr:col>3</xdr:col>
      <xdr:colOff>590550</xdr:colOff>
      <xdr:row>4</xdr:row>
      <xdr:rowOff>47625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SpPr txBox="1"/>
      </xdr:nvSpPr>
      <xdr:spPr>
        <a:xfrm>
          <a:off x="647700" y="914400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1" u="none" kern="1200">
              <a:solidFill>
                <a:schemeClr val="bg1"/>
              </a:solidFill>
            </a:rPr>
            <a:t>Produtos Cadastrados</a:t>
          </a:r>
        </a:p>
      </xdr:txBody>
    </xdr:sp>
    <xdr:clientData/>
  </xdr:twoCellAnchor>
  <xdr:twoCellAnchor editAs="absolute">
    <xdr:from>
      <xdr:col>4</xdr:col>
      <xdr:colOff>452438</xdr:colOff>
      <xdr:row>2</xdr:row>
      <xdr:rowOff>323850</xdr:rowOff>
    </xdr:from>
    <xdr:to>
      <xdr:col>9</xdr:col>
      <xdr:colOff>404813</xdr:colOff>
      <xdr:row>7</xdr:row>
      <xdr:rowOff>95250</xdr:rowOff>
    </xdr:to>
    <xdr:sp macro="" textlink="AUX!B8">
      <xdr:nvSpPr>
        <xdr:cNvPr id="4" name="Retângulo: Cantos Arredondados 3">
          <a:extLst>
            <a:ext uri="{FF2B5EF4-FFF2-40B4-BE49-F238E27FC236}">
              <a16:creationId xmlns:a16="http://schemas.microsoft.com/office/drawing/2014/main" id="{00000000-0008-0000-6900-000004000000}"/>
            </a:ext>
          </a:extLst>
        </xdr:cNvPr>
        <xdr:cNvSpPr/>
      </xdr:nvSpPr>
      <xdr:spPr>
        <a:xfrm>
          <a:off x="3227112" y="1384024"/>
          <a:ext cx="2379179" cy="839856"/>
        </a:xfrm>
        <a:prstGeom prst="roundRect">
          <a:avLst>
            <a:gd name="adj" fmla="val 23551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1F4A54C5-E1D5-4A3C-8030-B529426C8732}" type="TxLink">
            <a:rPr lang="en-US" sz="1800" b="0" i="0" u="none" strike="noStrike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pPr marL="0" indent="0" algn="l"/>
            <a:t> R$ -   </a:t>
          </a:fld>
          <a:endParaRPr lang="pt-BR" sz="1800" b="0" i="0" u="none" strike="noStrike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4</xdr:col>
      <xdr:colOff>466725</xdr:colOff>
      <xdr:row>3</xdr:row>
      <xdr:rowOff>9525</xdr:rowOff>
    </xdr:from>
    <xdr:to>
      <xdr:col>8</xdr:col>
      <xdr:colOff>276225</xdr:colOff>
      <xdr:row>4</xdr:row>
      <xdr:rowOff>57150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6900-000005000000}"/>
            </a:ext>
          </a:extLst>
        </xdr:cNvPr>
        <xdr:cNvSpPr txBox="1"/>
      </xdr:nvSpPr>
      <xdr:spPr>
        <a:xfrm>
          <a:off x="3241399" y="1409286"/>
          <a:ext cx="1540565" cy="2298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1" u="none" kern="1200">
              <a:solidFill>
                <a:schemeClr val="bg1"/>
              </a:solidFill>
            </a:rPr>
            <a:t>Preço</a:t>
          </a:r>
          <a:r>
            <a:rPr lang="pt-BR" sz="900" b="1" u="none" kern="1200" baseline="0">
              <a:solidFill>
                <a:schemeClr val="bg1"/>
              </a:solidFill>
            </a:rPr>
            <a:t> médio de revenda</a:t>
          </a:r>
          <a:endParaRPr lang="pt-BR" sz="900" b="1" u="none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10</xdr:col>
      <xdr:colOff>9526</xdr:colOff>
      <xdr:row>2</xdr:row>
      <xdr:rowOff>323850</xdr:rowOff>
    </xdr:from>
    <xdr:to>
      <xdr:col>13</xdr:col>
      <xdr:colOff>266701</xdr:colOff>
      <xdr:row>7</xdr:row>
      <xdr:rowOff>95250</xdr:rowOff>
    </xdr:to>
    <xdr:sp macro="" textlink="AUX!B14">
      <xdr:nvSpPr>
        <xdr:cNvPr id="12" name="Retângulo: Cantos Arredondados 11">
          <a:extLst>
            <a:ext uri="{FF2B5EF4-FFF2-40B4-BE49-F238E27FC236}">
              <a16:creationId xmlns:a16="http://schemas.microsoft.com/office/drawing/2014/main" id="{00000000-0008-0000-6900-00000C000000}"/>
            </a:ext>
          </a:extLst>
        </xdr:cNvPr>
        <xdr:cNvSpPr/>
      </xdr:nvSpPr>
      <xdr:spPr>
        <a:xfrm>
          <a:off x="5181601" y="895350"/>
          <a:ext cx="2085975" cy="876300"/>
        </a:xfrm>
        <a:prstGeom prst="roundRect">
          <a:avLst>
            <a:gd name="adj" fmla="val 23551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264556B1-2064-424C-A97D-170D56285FED}" type="TxLink">
            <a:rPr lang="en-US" sz="1800" b="0" i="0" u="none" strike="noStrike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pPr marL="0" indent="0" algn="l"/>
            <a:t> R$ 2.650,00 </a:t>
          </a:fld>
          <a:endParaRPr lang="pt-BR" sz="1800" b="0" i="0" u="none" strike="noStrike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10</xdr:col>
      <xdr:colOff>59221</xdr:colOff>
      <xdr:row>3</xdr:row>
      <xdr:rowOff>9525</xdr:rowOff>
    </xdr:from>
    <xdr:to>
      <xdr:col>12</xdr:col>
      <xdr:colOff>259660</xdr:colOff>
      <xdr:row>4</xdr:row>
      <xdr:rowOff>57150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6900-00000D000000}"/>
            </a:ext>
          </a:extLst>
        </xdr:cNvPr>
        <xdr:cNvSpPr txBox="1"/>
      </xdr:nvSpPr>
      <xdr:spPr>
        <a:xfrm>
          <a:off x="5956438" y="1409286"/>
          <a:ext cx="1591918" cy="2298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1" u="none" kern="1200">
              <a:solidFill>
                <a:schemeClr val="bg1"/>
              </a:solidFill>
            </a:rPr>
            <a:t>Despesas</a:t>
          </a:r>
          <a:r>
            <a:rPr lang="pt-BR" sz="900" b="1" u="none" kern="1200" baseline="0">
              <a:solidFill>
                <a:schemeClr val="bg1"/>
              </a:solidFill>
            </a:rPr>
            <a:t> Fixas</a:t>
          </a:r>
          <a:endParaRPr lang="pt-BR" sz="900" b="1" u="none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14</xdr:col>
      <xdr:colOff>33339</xdr:colOff>
      <xdr:row>2</xdr:row>
      <xdr:rowOff>323850</xdr:rowOff>
    </xdr:from>
    <xdr:to>
      <xdr:col>18</xdr:col>
      <xdr:colOff>204789</xdr:colOff>
      <xdr:row>7</xdr:row>
      <xdr:rowOff>95250</xdr:rowOff>
    </xdr:to>
    <xdr:sp macro="" textlink="AUX!B11">
      <xdr:nvSpPr>
        <xdr:cNvPr id="14" name="Retângulo: Cantos Arredondados 13">
          <a:extLst>
            <a:ext uri="{FF2B5EF4-FFF2-40B4-BE49-F238E27FC236}">
              <a16:creationId xmlns:a16="http://schemas.microsoft.com/office/drawing/2014/main" id="{00000000-0008-0000-6900-00000E000000}"/>
            </a:ext>
          </a:extLst>
        </xdr:cNvPr>
        <xdr:cNvSpPr/>
      </xdr:nvSpPr>
      <xdr:spPr>
        <a:xfrm>
          <a:off x="7481889" y="895350"/>
          <a:ext cx="2085975" cy="876300"/>
        </a:xfrm>
        <a:prstGeom prst="roundRect">
          <a:avLst>
            <a:gd name="adj" fmla="val 23551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064512D3-BF5D-443C-B868-818ED2005E17}" type="TxLink">
            <a:rPr lang="en-US" sz="1800" b="0" i="0" u="none" strike="noStrike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pPr marL="0" indent="0" algn="l"/>
            <a:t> R$ -   </a:t>
          </a:fld>
          <a:endParaRPr lang="pt-BR" sz="1800" b="0" i="0" u="none" strike="noStrike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15</xdr:col>
      <xdr:colOff>38100</xdr:colOff>
      <xdr:row>3</xdr:row>
      <xdr:rowOff>9525</xdr:rowOff>
    </xdr:from>
    <xdr:to>
      <xdr:col>17</xdr:col>
      <xdr:colOff>361950</xdr:colOff>
      <xdr:row>4</xdr:row>
      <xdr:rowOff>57150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6900-00000F000000}"/>
            </a:ext>
          </a:extLst>
        </xdr:cNvPr>
        <xdr:cNvSpPr txBox="1"/>
      </xdr:nvSpPr>
      <xdr:spPr>
        <a:xfrm>
          <a:off x="7591425" y="1419225"/>
          <a:ext cx="15430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1" u="none" kern="1200">
              <a:solidFill>
                <a:schemeClr val="bg1"/>
              </a:solidFill>
            </a:rPr>
            <a:t>Margem de Contribuição</a:t>
          </a:r>
        </a:p>
      </xdr:txBody>
    </xdr:sp>
    <xdr:clientData/>
  </xdr:twoCellAnchor>
  <xdr:twoCellAnchor editAs="absolute">
    <xdr:from>
      <xdr:col>18</xdr:col>
      <xdr:colOff>419100</xdr:colOff>
      <xdr:row>2</xdr:row>
      <xdr:rowOff>323850</xdr:rowOff>
    </xdr:from>
    <xdr:to>
      <xdr:col>22</xdr:col>
      <xdr:colOff>66675</xdr:colOff>
      <xdr:row>7</xdr:row>
      <xdr:rowOff>95250</xdr:rowOff>
    </xdr:to>
    <xdr:sp macro="" textlink="AUX!E9">
      <xdr:nvSpPr>
        <xdr:cNvPr id="16" name="Retângulo: Cantos Arredondados 15">
          <a:extLst>
            <a:ext uri="{FF2B5EF4-FFF2-40B4-BE49-F238E27FC236}">
              <a16:creationId xmlns:a16="http://schemas.microsoft.com/office/drawing/2014/main" id="{00000000-0008-0000-6900-000010000000}"/>
            </a:ext>
          </a:extLst>
        </xdr:cNvPr>
        <xdr:cNvSpPr/>
      </xdr:nvSpPr>
      <xdr:spPr>
        <a:xfrm>
          <a:off x="9782175" y="895350"/>
          <a:ext cx="2085975" cy="876300"/>
        </a:xfrm>
        <a:prstGeom prst="roundRect">
          <a:avLst>
            <a:gd name="adj" fmla="val 23551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l"/>
          <a:fld id="{D743FC62-D9A8-4D88-9A83-4F44A5AE896F}" type="TxLink">
            <a:rPr lang="en-US" sz="1800" b="0" i="0" u="none" strike="noStrike" kern="1200">
              <a:solidFill>
                <a:schemeClr val="bg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pPr marL="0" indent="0" algn="l"/>
            <a:t>0</a:t>
          </a:fld>
          <a:endParaRPr lang="pt-BR" sz="1800" b="0" i="0" u="none" strike="noStrike" kern="1200">
            <a:solidFill>
              <a:schemeClr val="bg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18</xdr:col>
      <xdr:colOff>485775</xdr:colOff>
      <xdr:row>3</xdr:row>
      <xdr:rowOff>9525</xdr:rowOff>
    </xdr:from>
    <xdr:to>
      <xdr:col>20</xdr:col>
      <xdr:colOff>600075</xdr:colOff>
      <xdr:row>4</xdr:row>
      <xdr:rowOff>57150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6900-000011000000}"/>
            </a:ext>
          </a:extLst>
        </xdr:cNvPr>
        <xdr:cNvSpPr txBox="1"/>
      </xdr:nvSpPr>
      <xdr:spPr>
        <a:xfrm>
          <a:off x="9848850" y="923925"/>
          <a:ext cx="1333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1" u="none" kern="1200">
              <a:solidFill>
                <a:schemeClr val="bg1"/>
              </a:solidFill>
            </a:rPr>
            <a:t>Ponto</a:t>
          </a:r>
          <a:r>
            <a:rPr lang="pt-BR" sz="900" b="1" u="none" kern="1200" baseline="0">
              <a:solidFill>
                <a:schemeClr val="bg1"/>
              </a:solidFill>
            </a:rPr>
            <a:t> de Equilíbrio</a:t>
          </a:r>
          <a:endParaRPr lang="pt-BR" sz="900" b="1" u="none" kern="12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123825</xdr:colOff>
      <xdr:row>12</xdr:row>
      <xdr:rowOff>95250</xdr:rowOff>
    </xdr:from>
    <xdr:to>
      <xdr:col>5</xdr:col>
      <xdr:colOff>28575</xdr:colOff>
      <xdr:row>13</xdr:row>
      <xdr:rowOff>152400</xdr:rowOff>
    </xdr:to>
    <xdr:sp macro="" textlink="">
      <xdr:nvSpPr>
        <xdr:cNvPr id="24" name="Retângulo 23">
          <a:extLst>
            <a:ext uri="{FF2B5EF4-FFF2-40B4-BE49-F238E27FC236}">
              <a16:creationId xmlns:a16="http://schemas.microsoft.com/office/drawing/2014/main" id="{00000000-0008-0000-6900-000018000000}"/>
            </a:ext>
          </a:extLst>
        </xdr:cNvPr>
        <xdr:cNvSpPr/>
      </xdr:nvSpPr>
      <xdr:spPr>
        <a:xfrm>
          <a:off x="742950" y="2724150"/>
          <a:ext cx="2276475" cy="2476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647700</xdr:colOff>
          <xdr:row>12</xdr:row>
          <xdr:rowOff>104775</xdr:rowOff>
        </xdr:from>
        <xdr:to>
          <xdr:col>4</xdr:col>
          <xdr:colOff>533400</xdr:colOff>
          <xdr:row>13</xdr:row>
          <xdr:rowOff>133350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69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 revenda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66675</xdr:colOff>
          <xdr:row>12</xdr:row>
          <xdr:rowOff>104775</xdr:rowOff>
        </xdr:from>
        <xdr:to>
          <xdr:col>3</xdr:col>
          <xdr:colOff>381000</xdr:colOff>
          <xdr:row>13</xdr:row>
          <xdr:rowOff>133350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69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Nas fichas técnicas</a:t>
              </a:r>
            </a:p>
          </xdr:txBody>
        </xdr:sp>
        <xdr:clientData/>
      </xdr:twoCellAnchor>
    </mc:Choice>
    <mc:Fallback/>
  </mc:AlternateContent>
  <xdr:twoCellAnchor editAs="absolute">
    <xdr:from>
      <xdr:col>1</xdr:col>
      <xdr:colOff>19049</xdr:colOff>
      <xdr:row>9</xdr:row>
      <xdr:rowOff>38100</xdr:rowOff>
    </xdr:from>
    <xdr:to>
      <xdr:col>4</xdr:col>
      <xdr:colOff>504825</xdr:colOff>
      <xdr:row>11</xdr:row>
      <xdr:rowOff>19050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6900-000019000000}"/>
            </a:ext>
          </a:extLst>
        </xdr:cNvPr>
        <xdr:cNvSpPr txBox="1"/>
      </xdr:nvSpPr>
      <xdr:spPr>
        <a:xfrm>
          <a:off x="638174" y="2095500"/>
          <a:ext cx="2295526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 u="none" kern="1200">
              <a:solidFill>
                <a:schemeClr val="bg1"/>
              </a:solidFill>
              <a:latin typeface="Arial Black" panose="020B0A04020102020204" pitchFamily="34" charset="0"/>
            </a:rPr>
            <a:t>Análise por produto</a:t>
          </a:r>
        </a:p>
      </xdr:txBody>
    </xdr:sp>
    <xdr:clientData/>
  </xdr:twoCellAnchor>
  <xdr:twoCellAnchor editAs="absolute">
    <xdr:from>
      <xdr:col>1</xdr:col>
      <xdr:colOff>85724</xdr:colOff>
      <xdr:row>11</xdr:row>
      <xdr:rowOff>76200</xdr:rowOff>
    </xdr:from>
    <xdr:to>
      <xdr:col>5</xdr:col>
      <xdr:colOff>9525</xdr:colOff>
      <xdr:row>12</xdr:row>
      <xdr:rowOff>76200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6900-00001A000000}"/>
            </a:ext>
          </a:extLst>
        </xdr:cNvPr>
        <xdr:cNvSpPr txBox="1"/>
      </xdr:nvSpPr>
      <xdr:spPr>
        <a:xfrm>
          <a:off x="704849" y="2514600"/>
          <a:ext cx="2295526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u="none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</a:t>
          </a:r>
          <a:r>
            <a:rPr lang="pt-BR" sz="1000" b="0" u="none" kern="12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qual lista está?</a:t>
          </a:r>
          <a:endParaRPr lang="pt-BR" sz="1000" b="0" u="none" kern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</xdr:col>
      <xdr:colOff>95249</xdr:colOff>
      <xdr:row>14</xdr:row>
      <xdr:rowOff>123825</xdr:rowOff>
    </xdr:from>
    <xdr:to>
      <xdr:col>5</xdr:col>
      <xdr:colOff>19050</xdr:colOff>
      <xdr:row>15</xdr:row>
      <xdr:rowOff>123825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6900-00001B000000}"/>
            </a:ext>
          </a:extLst>
        </xdr:cNvPr>
        <xdr:cNvSpPr txBox="1"/>
      </xdr:nvSpPr>
      <xdr:spPr>
        <a:xfrm>
          <a:off x="714374" y="3133725"/>
          <a:ext cx="2295526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u="none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selecione o produto</a:t>
          </a:r>
        </a:p>
      </xdr:txBody>
    </xdr:sp>
    <xdr:clientData/>
  </xdr:twoCellAnchor>
  <xdr:twoCellAnchor editAs="absolute">
    <xdr:from>
      <xdr:col>1</xdr:col>
      <xdr:colOff>2899</xdr:colOff>
      <xdr:row>9</xdr:row>
      <xdr:rowOff>0</xdr:rowOff>
    </xdr:from>
    <xdr:to>
      <xdr:col>6</xdr:col>
      <xdr:colOff>19050</xdr:colOff>
      <xdr:row>32</xdr:row>
      <xdr:rowOff>28576</xdr:rowOff>
    </xdr:to>
    <xdr:sp macro="" textlink="">
      <xdr:nvSpPr>
        <xdr:cNvPr id="29" name="Retângulo: Cantos Arredondados 28">
          <a:extLst>
            <a:ext uri="{FF2B5EF4-FFF2-40B4-BE49-F238E27FC236}">
              <a16:creationId xmlns:a16="http://schemas.microsoft.com/office/drawing/2014/main" id="{00000000-0008-0000-6900-00001D000000}"/>
            </a:ext>
          </a:extLst>
        </xdr:cNvPr>
        <xdr:cNvSpPr/>
      </xdr:nvSpPr>
      <xdr:spPr>
        <a:xfrm>
          <a:off x="679174" y="2368826"/>
          <a:ext cx="2934528" cy="4385228"/>
        </a:xfrm>
        <a:prstGeom prst="roundRect">
          <a:avLst>
            <a:gd name="adj" fmla="val 2593"/>
          </a:avLst>
        </a:prstGeom>
        <a:noFill/>
        <a:ln w="57150">
          <a:solidFill>
            <a:srgbClr val="00322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</xdr:col>
      <xdr:colOff>85726</xdr:colOff>
      <xdr:row>19</xdr:row>
      <xdr:rowOff>28575</xdr:rowOff>
    </xdr:from>
    <xdr:to>
      <xdr:col>5</xdr:col>
      <xdr:colOff>47625</xdr:colOff>
      <xdr:row>21</xdr:row>
      <xdr:rowOff>95250</xdr:rowOff>
    </xdr:to>
    <xdr:sp macro="" textlink="AUX!B27">
      <xdr:nvSpPr>
        <xdr:cNvPr id="30" name="Retângulo: Cantos Arredondados 29">
          <a:extLst>
            <a:ext uri="{FF2B5EF4-FFF2-40B4-BE49-F238E27FC236}">
              <a16:creationId xmlns:a16="http://schemas.microsoft.com/office/drawing/2014/main" id="{00000000-0008-0000-6900-00001E000000}"/>
            </a:ext>
          </a:extLst>
        </xdr:cNvPr>
        <xdr:cNvSpPr/>
      </xdr:nvSpPr>
      <xdr:spPr>
        <a:xfrm>
          <a:off x="704851" y="4067175"/>
          <a:ext cx="2333624" cy="447675"/>
        </a:xfrm>
        <a:prstGeom prst="roundRect">
          <a:avLst>
            <a:gd name="adj" fmla="val 23551"/>
          </a:avLst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fld id="{D8002CB9-A12D-42F7-B7AA-545E0BB0B51B}" type="TxLink">
            <a:rPr lang="en-US" sz="1400" b="1" i="0" u="none" strike="noStrike" kern="1200">
              <a:solidFill>
                <a:schemeClr val="bg1"/>
              </a:solidFill>
              <a:latin typeface="Arial Black" panose="020B0A04020102020204" pitchFamily="34" charset="0"/>
              <a:ea typeface="Open Sans ExtraBold" pitchFamily="2" charset="0"/>
              <a:cs typeface="Open Sans ExtraBold" pitchFamily="2" charset="0"/>
            </a:rPr>
            <a:pPr algn="r"/>
            <a:t> </a:t>
          </a:fld>
          <a:endParaRPr lang="en-US" sz="1400" b="1" i="0" u="none" strike="noStrike" kern="1200">
            <a:solidFill>
              <a:schemeClr val="bg1"/>
            </a:solidFill>
            <a:latin typeface="Arial Black" panose="020B0A04020102020204" pitchFamily="34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</xdr:col>
      <xdr:colOff>85726</xdr:colOff>
      <xdr:row>22</xdr:row>
      <xdr:rowOff>12700</xdr:rowOff>
    </xdr:from>
    <xdr:to>
      <xdr:col>5</xdr:col>
      <xdr:colOff>47625</xdr:colOff>
      <xdr:row>24</xdr:row>
      <xdr:rowOff>79375</xdr:rowOff>
    </xdr:to>
    <xdr:sp macro="" textlink="AUX!B29">
      <xdr:nvSpPr>
        <xdr:cNvPr id="31" name="Retângulo: Cantos Arredondados 30">
          <a:extLst>
            <a:ext uri="{FF2B5EF4-FFF2-40B4-BE49-F238E27FC236}">
              <a16:creationId xmlns:a16="http://schemas.microsoft.com/office/drawing/2014/main" id="{00000000-0008-0000-6900-00001F000000}"/>
            </a:ext>
          </a:extLst>
        </xdr:cNvPr>
        <xdr:cNvSpPr/>
      </xdr:nvSpPr>
      <xdr:spPr>
        <a:xfrm>
          <a:off x="704851" y="4622800"/>
          <a:ext cx="2333624" cy="447675"/>
        </a:xfrm>
        <a:prstGeom prst="roundRect">
          <a:avLst>
            <a:gd name="adj" fmla="val 23551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fld id="{39CE37AA-9023-4847-9A22-ECA12A305D1D}" type="TxLink">
            <a:rPr lang="en-US" sz="1400" b="1" i="0" u="none" strike="noStrike" kern="1200">
              <a:solidFill>
                <a:schemeClr val="bg1"/>
              </a:solidFill>
              <a:latin typeface="Arial Black" panose="020B0A04020102020204" pitchFamily="34" charset="0"/>
              <a:ea typeface="Open Sans ExtraBold" pitchFamily="2" charset="0"/>
              <a:cs typeface="Open Sans ExtraBold" pitchFamily="2" charset="0"/>
            </a:rPr>
            <a:pPr algn="r"/>
            <a:t> </a:t>
          </a:fld>
          <a:endParaRPr lang="en-US" sz="1400" b="1" i="0" u="none" strike="noStrike" kern="1200">
            <a:solidFill>
              <a:schemeClr val="bg1"/>
            </a:solidFill>
            <a:latin typeface="Arial Black" panose="020B0A04020102020204" pitchFamily="34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</xdr:col>
      <xdr:colOff>85726</xdr:colOff>
      <xdr:row>24</xdr:row>
      <xdr:rowOff>177800</xdr:rowOff>
    </xdr:from>
    <xdr:to>
      <xdr:col>5</xdr:col>
      <xdr:colOff>47625</xdr:colOff>
      <xdr:row>27</xdr:row>
      <xdr:rowOff>63500</xdr:rowOff>
    </xdr:to>
    <xdr:sp macro="" textlink="AUX!B31">
      <xdr:nvSpPr>
        <xdr:cNvPr id="32" name="Retângulo: Cantos Arredondados 31">
          <a:extLst>
            <a:ext uri="{FF2B5EF4-FFF2-40B4-BE49-F238E27FC236}">
              <a16:creationId xmlns:a16="http://schemas.microsoft.com/office/drawing/2014/main" id="{00000000-0008-0000-6900-000020000000}"/>
            </a:ext>
          </a:extLst>
        </xdr:cNvPr>
        <xdr:cNvSpPr/>
      </xdr:nvSpPr>
      <xdr:spPr>
        <a:xfrm>
          <a:off x="704851" y="5178425"/>
          <a:ext cx="2333624" cy="447675"/>
        </a:xfrm>
        <a:prstGeom prst="roundRect">
          <a:avLst>
            <a:gd name="adj" fmla="val 23551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fld id="{947788C0-589B-4DFF-906D-4D0BC12E2B83}" type="TxLink">
            <a:rPr lang="en-US" sz="1400" b="1" i="0" u="none" strike="noStrike" kern="1200">
              <a:solidFill>
                <a:schemeClr val="tx1"/>
              </a:solidFill>
              <a:latin typeface="Arial Black" panose="020B0A04020102020204" pitchFamily="34" charset="0"/>
              <a:ea typeface="Open Sans ExtraBold" pitchFamily="2" charset="0"/>
              <a:cs typeface="Open Sans ExtraBold" pitchFamily="2" charset="0"/>
            </a:rPr>
            <a:pPr algn="r"/>
            <a:t> </a:t>
          </a:fld>
          <a:endParaRPr lang="en-US" sz="1400" b="1" i="0" u="none" strike="noStrike" kern="1200">
            <a:solidFill>
              <a:schemeClr val="tx1"/>
            </a:solidFill>
            <a:latin typeface="Arial Black" panose="020B0A04020102020204" pitchFamily="34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</xdr:col>
      <xdr:colOff>85726</xdr:colOff>
      <xdr:row>27</xdr:row>
      <xdr:rowOff>171450</xdr:rowOff>
    </xdr:from>
    <xdr:to>
      <xdr:col>5</xdr:col>
      <xdr:colOff>47625</xdr:colOff>
      <xdr:row>30</xdr:row>
      <xdr:rowOff>47625</xdr:rowOff>
    </xdr:to>
    <xdr:sp macro="" textlink="AUX!B33">
      <xdr:nvSpPr>
        <xdr:cNvPr id="33" name="Retângulo: Cantos Arredondados 32">
          <a:extLst>
            <a:ext uri="{FF2B5EF4-FFF2-40B4-BE49-F238E27FC236}">
              <a16:creationId xmlns:a16="http://schemas.microsoft.com/office/drawing/2014/main" id="{00000000-0008-0000-6900-000021000000}"/>
            </a:ext>
          </a:extLst>
        </xdr:cNvPr>
        <xdr:cNvSpPr/>
      </xdr:nvSpPr>
      <xdr:spPr>
        <a:xfrm>
          <a:off x="704851" y="5734050"/>
          <a:ext cx="2333624" cy="447675"/>
        </a:xfrm>
        <a:prstGeom prst="roundRect">
          <a:avLst>
            <a:gd name="adj" fmla="val 23551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fld id="{A65828B9-D301-4B8F-B709-F174FF071B39}" type="TxLink">
            <a:rPr lang="en-US" sz="1400" b="1" i="0" u="none" strike="noStrike" kern="1200">
              <a:solidFill>
                <a:schemeClr val="tx1"/>
              </a:solidFill>
              <a:latin typeface="Arial Black" panose="020B0A04020102020204" pitchFamily="34" charset="0"/>
              <a:ea typeface="Open Sans ExtraBold" pitchFamily="2" charset="0"/>
              <a:cs typeface="Open Sans ExtraBold" pitchFamily="2" charset="0"/>
            </a:rPr>
            <a:pPr algn="r"/>
            <a:t> -   </a:t>
          </a:fld>
          <a:endParaRPr lang="en-US" sz="1400" b="1" i="0" u="none" strike="noStrike" kern="1200">
            <a:solidFill>
              <a:schemeClr val="tx1"/>
            </a:solidFill>
            <a:latin typeface="Arial Black" panose="020B0A04020102020204" pitchFamily="34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 editAs="absolute">
    <xdr:from>
      <xdr:col>1</xdr:col>
      <xdr:colOff>114300</xdr:colOff>
      <xdr:row>19</xdr:row>
      <xdr:rowOff>28575</xdr:rowOff>
    </xdr:from>
    <xdr:to>
      <xdr:col>3</xdr:col>
      <xdr:colOff>142875</xdr:colOff>
      <xdr:row>21</xdr:row>
      <xdr:rowOff>95250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6900-000022000000}"/>
            </a:ext>
          </a:extLst>
        </xdr:cNvPr>
        <xdr:cNvSpPr txBox="1"/>
      </xdr:nvSpPr>
      <xdr:spPr>
        <a:xfrm>
          <a:off x="733425" y="4067175"/>
          <a:ext cx="800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900" b="1" u="none" kern="1200">
              <a:solidFill>
                <a:schemeClr val="bg1"/>
              </a:solidFill>
            </a:rPr>
            <a:t>Preço de Revenda</a:t>
          </a:r>
        </a:p>
      </xdr:txBody>
    </xdr:sp>
    <xdr:clientData/>
  </xdr:twoCellAnchor>
  <xdr:twoCellAnchor editAs="absolute">
    <xdr:from>
      <xdr:col>1</xdr:col>
      <xdr:colOff>114300</xdr:colOff>
      <xdr:row>22</xdr:row>
      <xdr:rowOff>12700</xdr:rowOff>
    </xdr:from>
    <xdr:to>
      <xdr:col>2</xdr:col>
      <xdr:colOff>561975</xdr:colOff>
      <xdr:row>24</xdr:row>
      <xdr:rowOff>79375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6900-000023000000}"/>
            </a:ext>
          </a:extLst>
        </xdr:cNvPr>
        <xdr:cNvSpPr txBox="1"/>
      </xdr:nvSpPr>
      <xdr:spPr>
        <a:xfrm>
          <a:off x="733425" y="4622800"/>
          <a:ext cx="6096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900" b="1" u="none" kern="1200">
              <a:solidFill>
                <a:schemeClr val="bg1"/>
              </a:solidFill>
            </a:rPr>
            <a:t>Custos totais</a:t>
          </a:r>
        </a:p>
      </xdr:txBody>
    </xdr:sp>
    <xdr:clientData/>
  </xdr:twoCellAnchor>
  <xdr:twoCellAnchor editAs="absolute">
    <xdr:from>
      <xdr:col>1</xdr:col>
      <xdr:colOff>114300</xdr:colOff>
      <xdr:row>24</xdr:row>
      <xdr:rowOff>177800</xdr:rowOff>
    </xdr:from>
    <xdr:to>
      <xdr:col>3</xdr:col>
      <xdr:colOff>142875</xdr:colOff>
      <xdr:row>27</xdr:row>
      <xdr:rowOff>63500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6900-000024000000}"/>
            </a:ext>
          </a:extLst>
        </xdr:cNvPr>
        <xdr:cNvSpPr txBox="1"/>
      </xdr:nvSpPr>
      <xdr:spPr>
        <a:xfrm>
          <a:off x="733425" y="5178425"/>
          <a:ext cx="800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900" b="1" u="none" kern="1200">
              <a:solidFill>
                <a:schemeClr val="tx1"/>
              </a:solidFill>
            </a:rPr>
            <a:t>Margem de contribuição</a:t>
          </a:r>
        </a:p>
      </xdr:txBody>
    </xdr:sp>
    <xdr:clientData/>
  </xdr:twoCellAnchor>
  <xdr:twoCellAnchor editAs="absolute">
    <xdr:from>
      <xdr:col>1</xdr:col>
      <xdr:colOff>114300</xdr:colOff>
      <xdr:row>27</xdr:row>
      <xdr:rowOff>171450</xdr:rowOff>
    </xdr:from>
    <xdr:to>
      <xdr:col>3</xdr:col>
      <xdr:colOff>142875</xdr:colOff>
      <xdr:row>30</xdr:row>
      <xdr:rowOff>47625</xdr:rowOff>
    </xdr:to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0000000-0008-0000-6900-000025000000}"/>
            </a:ext>
          </a:extLst>
        </xdr:cNvPr>
        <xdr:cNvSpPr txBox="1"/>
      </xdr:nvSpPr>
      <xdr:spPr>
        <a:xfrm>
          <a:off x="733425" y="5734050"/>
          <a:ext cx="8001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900" b="1" u="none" kern="1200">
              <a:solidFill>
                <a:schemeClr val="tx1"/>
              </a:solidFill>
            </a:rPr>
            <a:t>Ponto de Equilíbrio</a:t>
          </a:r>
        </a:p>
      </xdr:txBody>
    </xdr:sp>
    <xdr:clientData/>
  </xdr:twoCellAnchor>
  <xdr:twoCellAnchor editAs="absolute">
    <xdr:from>
      <xdr:col>6</xdr:col>
      <xdr:colOff>186104</xdr:colOff>
      <xdr:row>8</xdr:row>
      <xdr:rowOff>109904</xdr:rowOff>
    </xdr:from>
    <xdr:to>
      <xdr:col>14</xdr:col>
      <xdr:colOff>13188</xdr:colOff>
      <xdr:row>19</xdr:row>
      <xdr:rowOff>4396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00000000-0008-0000-6900-000006000000}"/>
            </a:ext>
          </a:extLst>
        </xdr:cNvPr>
        <xdr:cNvSpPr/>
      </xdr:nvSpPr>
      <xdr:spPr>
        <a:xfrm>
          <a:off x="3802673" y="2366596"/>
          <a:ext cx="4717073" cy="1931377"/>
        </a:xfrm>
        <a:prstGeom prst="roundRect">
          <a:avLst>
            <a:gd name="adj" fmla="val 2593"/>
          </a:avLst>
        </a:prstGeom>
        <a:noFill/>
        <a:ln w="57150">
          <a:solidFill>
            <a:srgbClr val="00322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7</xdr:col>
      <xdr:colOff>0</xdr:colOff>
      <xdr:row>19</xdr:row>
      <xdr:rowOff>171450</xdr:rowOff>
    </xdr:from>
    <xdr:to>
      <xdr:col>14</xdr:col>
      <xdr:colOff>7327</xdr:colOff>
      <xdr:row>32</xdr:row>
      <xdr:rowOff>28576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00000000-0008-0000-6900-000007000000}"/>
            </a:ext>
          </a:extLst>
        </xdr:cNvPr>
        <xdr:cNvSpPr/>
      </xdr:nvSpPr>
      <xdr:spPr>
        <a:xfrm>
          <a:off x="3817327" y="4465027"/>
          <a:ext cx="4696558" cy="2318972"/>
        </a:xfrm>
        <a:prstGeom prst="roundRect">
          <a:avLst>
            <a:gd name="adj" fmla="val 2593"/>
          </a:avLst>
        </a:prstGeom>
        <a:noFill/>
        <a:ln w="57150">
          <a:solidFill>
            <a:srgbClr val="43322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7</xdr:col>
      <xdr:colOff>95249</xdr:colOff>
      <xdr:row>20</xdr:row>
      <xdr:rowOff>47625</xdr:rowOff>
    </xdr:from>
    <xdr:to>
      <xdr:col>13</xdr:col>
      <xdr:colOff>419100</xdr:colOff>
      <xdr:row>31</xdr:row>
      <xdr:rowOff>123825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6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76200</xdr:colOff>
      <xdr:row>9</xdr:row>
      <xdr:rowOff>28575</xdr:rowOff>
    </xdr:from>
    <xdr:to>
      <xdr:col>14</xdr:col>
      <xdr:colOff>76200</xdr:colOff>
      <xdr:row>19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6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14</xdr:col>
      <xdr:colOff>95250</xdr:colOff>
      <xdr:row>20</xdr:row>
      <xdr:rowOff>47625</xdr:rowOff>
    </xdr:from>
    <xdr:to>
      <xdr:col>22</xdr:col>
      <xdr:colOff>9525</xdr:colOff>
      <xdr:row>31</xdr:row>
      <xdr:rowOff>152400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6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15</xdr:col>
      <xdr:colOff>76200</xdr:colOff>
      <xdr:row>9</xdr:row>
      <xdr:rowOff>19050</xdr:rowOff>
    </xdr:from>
    <xdr:to>
      <xdr:col>21</xdr:col>
      <xdr:colOff>457200</xdr:colOff>
      <xdr:row>18</xdr:row>
      <xdr:rowOff>161925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69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</xdr:col>
      <xdr:colOff>662</xdr:colOff>
      <xdr:row>0</xdr:row>
      <xdr:rowOff>209550</xdr:rowOff>
    </xdr:from>
    <xdr:to>
      <xdr:col>4</xdr:col>
      <xdr:colOff>832</xdr:colOff>
      <xdr:row>0</xdr:row>
      <xdr:rowOff>742950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6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975" y="209550"/>
          <a:ext cx="2092007" cy="533400"/>
        </a:xfrm>
        <a:prstGeom prst="rect">
          <a:avLst/>
        </a:prstGeom>
      </xdr:spPr>
    </xdr:pic>
    <xdr:clientData/>
  </xdr:twoCellAnchor>
  <xdr:twoCellAnchor editAs="absolute">
    <xdr:from>
      <xdr:col>5</xdr:col>
      <xdr:colOff>42825</xdr:colOff>
      <xdr:row>0</xdr:row>
      <xdr:rowOff>266701</xdr:rowOff>
    </xdr:from>
    <xdr:to>
      <xdr:col>8</xdr:col>
      <xdr:colOff>590550</xdr:colOff>
      <xdr:row>0</xdr:row>
      <xdr:rowOff>854325</xdr:rowOff>
    </xdr:to>
    <xdr:grpSp>
      <xdr:nvGrpSpPr>
        <xdr:cNvPr id="59" name="Agrupar 5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900-00003B000000}"/>
            </a:ext>
          </a:extLst>
        </xdr:cNvPr>
        <xdr:cNvGrpSpPr/>
      </xdr:nvGrpSpPr>
      <xdr:grpSpPr>
        <a:xfrm>
          <a:off x="3452775" y="266701"/>
          <a:ext cx="1643100" cy="587624"/>
          <a:chOff x="3033675" y="266701"/>
          <a:chExt cx="1509750" cy="587624"/>
        </a:xfrm>
      </xdr:grpSpPr>
      <xdr:pic>
        <xdr:nvPicPr>
          <xdr:cNvPr id="48" name="Imagem 47">
            <a:extLst>
              <a:ext uri="{FF2B5EF4-FFF2-40B4-BE49-F238E27FC236}">
                <a16:creationId xmlns:a16="http://schemas.microsoft.com/office/drawing/2014/main" id="{00000000-0008-0000-69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51" name="CaixaDeTexto 50">
            <a:extLst>
              <a:ext uri="{FF2B5EF4-FFF2-40B4-BE49-F238E27FC236}">
                <a16:creationId xmlns:a16="http://schemas.microsoft.com/office/drawing/2014/main" id="{00000000-0008-0000-6900-000033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9</xdr:col>
      <xdr:colOff>249975</xdr:colOff>
      <xdr:row>0</xdr:row>
      <xdr:rowOff>254025</xdr:rowOff>
    </xdr:from>
    <xdr:to>
      <xdr:col>11</xdr:col>
      <xdr:colOff>466725</xdr:colOff>
      <xdr:row>0</xdr:row>
      <xdr:rowOff>752476</xdr:rowOff>
    </xdr:to>
    <xdr:grpSp>
      <xdr:nvGrpSpPr>
        <xdr:cNvPr id="60" name="Agrupar 5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900-00003C000000}"/>
            </a:ext>
          </a:extLst>
        </xdr:cNvPr>
        <xdr:cNvGrpSpPr/>
      </xdr:nvGrpSpPr>
      <xdr:grpSpPr>
        <a:xfrm>
          <a:off x="5450625" y="254025"/>
          <a:ext cx="1607400" cy="498451"/>
          <a:chOff x="4812450" y="254025"/>
          <a:chExt cx="1435950" cy="498451"/>
        </a:xfrm>
      </xdr:grpSpPr>
      <xdr:pic>
        <xdr:nvPicPr>
          <xdr:cNvPr id="50" name="Imagem 49">
            <a:extLst>
              <a:ext uri="{FF2B5EF4-FFF2-40B4-BE49-F238E27FC236}">
                <a16:creationId xmlns:a16="http://schemas.microsoft.com/office/drawing/2014/main" id="{00000000-0008-0000-69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53" name="CaixaDeTexto 52">
            <a:extLst>
              <a:ext uri="{FF2B5EF4-FFF2-40B4-BE49-F238E27FC236}">
                <a16:creationId xmlns:a16="http://schemas.microsoft.com/office/drawing/2014/main" id="{00000000-0008-0000-6900-000035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11</xdr:col>
      <xdr:colOff>504825</xdr:colOff>
      <xdr:row>0</xdr:row>
      <xdr:rowOff>190500</xdr:rowOff>
    </xdr:from>
    <xdr:to>
      <xdr:col>15</xdr:col>
      <xdr:colOff>171450</xdr:colOff>
      <xdr:row>0</xdr:row>
      <xdr:rowOff>742951</xdr:rowOff>
    </xdr:to>
    <xdr:grpSp>
      <xdr:nvGrpSpPr>
        <xdr:cNvPr id="61" name="Agrupar 6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900-00003D000000}"/>
            </a:ext>
          </a:extLst>
        </xdr:cNvPr>
        <xdr:cNvGrpSpPr/>
      </xdr:nvGrpSpPr>
      <xdr:grpSpPr>
        <a:xfrm>
          <a:off x="7096125" y="190500"/>
          <a:ext cx="1695450" cy="552451"/>
          <a:chOff x="6286500" y="190500"/>
          <a:chExt cx="1438275" cy="552451"/>
        </a:xfrm>
      </xdr:grpSpPr>
      <xdr:pic>
        <xdr:nvPicPr>
          <xdr:cNvPr id="44" name="Imagem 43">
            <a:extLst>
              <a:ext uri="{FF2B5EF4-FFF2-40B4-BE49-F238E27FC236}">
                <a16:creationId xmlns:a16="http://schemas.microsoft.com/office/drawing/2014/main" id="{00000000-0008-0000-69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54" name="CaixaDeTexto 53">
            <a:extLst>
              <a:ext uri="{FF2B5EF4-FFF2-40B4-BE49-F238E27FC236}">
                <a16:creationId xmlns:a16="http://schemas.microsoft.com/office/drawing/2014/main" id="{00000000-0008-0000-6900-000036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15</xdr:col>
      <xdr:colOff>531000</xdr:colOff>
      <xdr:row>0</xdr:row>
      <xdr:rowOff>226500</xdr:rowOff>
    </xdr:from>
    <xdr:to>
      <xdr:col>18</xdr:col>
      <xdr:colOff>104775</xdr:colOff>
      <xdr:row>0</xdr:row>
      <xdr:rowOff>742951</xdr:rowOff>
    </xdr:to>
    <xdr:grpSp>
      <xdr:nvGrpSpPr>
        <xdr:cNvPr id="62" name="Agrupar 6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6900-00003E000000}"/>
            </a:ext>
          </a:extLst>
        </xdr:cNvPr>
        <xdr:cNvGrpSpPr/>
      </xdr:nvGrpSpPr>
      <xdr:grpSpPr>
        <a:xfrm>
          <a:off x="9151125" y="226500"/>
          <a:ext cx="1640700" cy="516451"/>
          <a:chOff x="8084325" y="226500"/>
          <a:chExt cx="1383525" cy="516451"/>
        </a:xfrm>
      </xdr:grpSpPr>
      <xdr:pic>
        <xdr:nvPicPr>
          <xdr:cNvPr id="46" name="Imagem 45">
            <a:extLst>
              <a:ext uri="{FF2B5EF4-FFF2-40B4-BE49-F238E27FC236}">
                <a16:creationId xmlns:a16="http://schemas.microsoft.com/office/drawing/2014/main" id="{00000000-0008-0000-69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55" name="CaixaDeTexto 54">
            <a:extLst>
              <a:ext uri="{FF2B5EF4-FFF2-40B4-BE49-F238E27FC236}">
                <a16:creationId xmlns:a16="http://schemas.microsoft.com/office/drawing/2014/main" id="{00000000-0008-0000-6900-000037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18</xdr:col>
      <xdr:colOff>514350</xdr:colOff>
      <xdr:row>0</xdr:row>
      <xdr:rowOff>247650</xdr:rowOff>
    </xdr:from>
    <xdr:to>
      <xdr:col>21</xdr:col>
      <xdr:colOff>104775</xdr:colOff>
      <xdr:row>0</xdr:row>
      <xdr:rowOff>742951</xdr:rowOff>
    </xdr:to>
    <xdr:grpSp>
      <xdr:nvGrpSpPr>
        <xdr:cNvPr id="63" name="Agrupar 6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6900-00003F000000}"/>
            </a:ext>
          </a:extLst>
        </xdr:cNvPr>
        <xdr:cNvGrpSpPr/>
      </xdr:nvGrpSpPr>
      <xdr:grpSpPr>
        <a:xfrm>
          <a:off x="11201400" y="247650"/>
          <a:ext cx="1676400" cy="495301"/>
          <a:chOff x="9877425" y="247650"/>
          <a:chExt cx="1419225" cy="495301"/>
        </a:xfrm>
      </xdr:grpSpPr>
      <xdr:pic>
        <xdr:nvPicPr>
          <xdr:cNvPr id="57" name="Imagem 56">
            <a:extLst>
              <a:ext uri="{FF2B5EF4-FFF2-40B4-BE49-F238E27FC236}">
                <a16:creationId xmlns:a16="http://schemas.microsoft.com/office/drawing/2014/main" id="{00000000-0008-0000-69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58" name="CaixaDeTexto 57">
            <a:extLst>
              <a:ext uri="{FF2B5EF4-FFF2-40B4-BE49-F238E27FC236}">
                <a16:creationId xmlns:a16="http://schemas.microsoft.com/office/drawing/2014/main" id="{00000000-0008-0000-6900-00003A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  <xdr:twoCellAnchor>
    <xdr:from>
      <xdr:col>0</xdr:col>
      <xdr:colOff>285749</xdr:colOff>
      <xdr:row>1</xdr:row>
      <xdr:rowOff>114301</xdr:rowOff>
    </xdr:from>
    <xdr:to>
      <xdr:col>22</xdr:col>
      <xdr:colOff>342899</xdr:colOff>
      <xdr:row>33</xdr:row>
      <xdr:rowOff>142876</xdr:rowOff>
    </xdr:to>
    <xdr:sp macro="" textlink="">
      <xdr:nvSpPr>
        <xdr:cNvPr id="10" name="Retângulo: Cantos Arredondados 9">
          <a:extLst>
            <a:ext uri="{FF2B5EF4-FFF2-40B4-BE49-F238E27FC236}">
              <a16:creationId xmlns:a16="http://schemas.microsoft.com/office/drawing/2014/main" id="{00000000-0008-0000-6900-00000A000000}"/>
            </a:ext>
          </a:extLst>
        </xdr:cNvPr>
        <xdr:cNvSpPr/>
      </xdr:nvSpPr>
      <xdr:spPr>
        <a:xfrm>
          <a:off x="285749" y="990601"/>
          <a:ext cx="11858625" cy="6286500"/>
        </a:xfrm>
        <a:prstGeom prst="roundRect">
          <a:avLst>
            <a:gd name="adj" fmla="val 8421"/>
          </a:avLst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15</xdr:col>
      <xdr:colOff>9524</xdr:colOff>
      <xdr:row>19</xdr:row>
      <xdr:rowOff>161925</xdr:rowOff>
    </xdr:from>
    <xdr:to>
      <xdr:col>22</xdr:col>
      <xdr:colOff>19049</xdr:colOff>
      <xdr:row>32</xdr:row>
      <xdr:rowOff>19051</xdr:rowOff>
    </xdr:to>
    <xdr:sp macro="" textlink="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0000000-0008-0000-6900-00000B000000}"/>
            </a:ext>
          </a:extLst>
        </xdr:cNvPr>
        <xdr:cNvSpPr/>
      </xdr:nvSpPr>
      <xdr:spPr>
        <a:xfrm>
          <a:off x="7562849" y="4552950"/>
          <a:ext cx="4257675" cy="2409826"/>
        </a:xfrm>
        <a:prstGeom prst="roundRect">
          <a:avLst>
            <a:gd name="adj" fmla="val 2593"/>
          </a:avLst>
        </a:prstGeom>
        <a:noFill/>
        <a:ln w="57150">
          <a:solidFill>
            <a:srgbClr val="43322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15</xdr:col>
      <xdr:colOff>9525</xdr:colOff>
      <xdr:row>9</xdr:row>
      <xdr:rowOff>0</xdr:rowOff>
    </xdr:from>
    <xdr:to>
      <xdr:col>22</xdr:col>
      <xdr:colOff>9525</xdr:colOff>
      <xdr:row>19</xdr:row>
      <xdr:rowOff>19050</xdr:rowOff>
    </xdr:to>
    <xdr:sp macro="" textlink="">
      <xdr:nvSpPr>
        <xdr:cNvPr id="18" name="Retângulo: Cantos Arredondados 17">
          <a:extLst>
            <a:ext uri="{FF2B5EF4-FFF2-40B4-BE49-F238E27FC236}">
              <a16:creationId xmlns:a16="http://schemas.microsoft.com/office/drawing/2014/main" id="{00000000-0008-0000-6900-000012000000}"/>
            </a:ext>
          </a:extLst>
        </xdr:cNvPr>
        <xdr:cNvSpPr/>
      </xdr:nvSpPr>
      <xdr:spPr>
        <a:xfrm>
          <a:off x="7562850" y="2409825"/>
          <a:ext cx="4248150" cy="2000250"/>
        </a:xfrm>
        <a:prstGeom prst="roundRect">
          <a:avLst>
            <a:gd name="adj" fmla="val 2593"/>
          </a:avLst>
        </a:prstGeom>
        <a:noFill/>
        <a:ln w="57150">
          <a:solidFill>
            <a:srgbClr val="00322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319689</xdr:colOff>
      <xdr:row>1</xdr:row>
      <xdr:rowOff>9525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13</xdr:col>
      <xdr:colOff>513914</xdr:colOff>
      <xdr:row>0</xdr:row>
      <xdr:rowOff>132522</xdr:rowOff>
    </xdr:from>
    <xdr:to>
      <xdr:col>16</xdr:col>
      <xdr:colOff>414523</xdr:colOff>
      <xdr:row>0</xdr:row>
      <xdr:rowOff>803413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00000000-0008-0000-6A00-000013000000}"/>
            </a:ext>
          </a:extLst>
        </xdr:cNvPr>
        <xdr:cNvSpPr/>
      </xdr:nvSpPr>
      <xdr:spPr>
        <a:xfrm>
          <a:off x="9632673" y="132522"/>
          <a:ext cx="1739348" cy="67089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</xdr:col>
      <xdr:colOff>190127</xdr:colOff>
      <xdr:row>0</xdr:row>
      <xdr:rowOff>127000</xdr:rowOff>
    </xdr:from>
    <xdr:to>
      <xdr:col>4</xdr:col>
      <xdr:colOff>429906</xdr:colOff>
      <xdr:row>0</xdr:row>
      <xdr:rowOff>711200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075" y="127000"/>
          <a:ext cx="2321272" cy="584200"/>
        </a:xfrm>
        <a:prstGeom prst="rect">
          <a:avLst/>
        </a:prstGeom>
      </xdr:spPr>
    </xdr:pic>
    <xdr:clientData/>
  </xdr:twoCellAnchor>
  <xdr:twoCellAnchor editAs="absolute">
    <xdr:from>
      <xdr:col>5</xdr:col>
      <xdr:colOff>93412</xdr:colOff>
      <xdr:row>0</xdr:row>
      <xdr:rowOff>266701</xdr:rowOff>
    </xdr:from>
    <xdr:to>
      <xdr:col>6</xdr:col>
      <xdr:colOff>335456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GrpSpPr/>
      </xdr:nvGrpSpPr>
      <xdr:grpSpPr>
        <a:xfrm>
          <a:off x="3343118" y="266701"/>
          <a:ext cx="172122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6</xdr:col>
      <xdr:colOff>604481</xdr:colOff>
      <xdr:row>0</xdr:row>
      <xdr:rowOff>254025</xdr:rowOff>
    </xdr:from>
    <xdr:to>
      <xdr:col>8</xdr:col>
      <xdr:colOff>580785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A00-000007000000}"/>
            </a:ext>
          </a:extLst>
        </xdr:cNvPr>
        <xdr:cNvGrpSpPr/>
      </xdr:nvGrpSpPr>
      <xdr:grpSpPr>
        <a:xfrm>
          <a:off x="5333363" y="254025"/>
          <a:ext cx="1578746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8</xdr:col>
      <xdr:colOff>618885</xdr:colOff>
      <xdr:row>0</xdr:row>
      <xdr:rowOff>190500</xdr:rowOff>
    </xdr:from>
    <xdr:to>
      <xdr:col>10</xdr:col>
      <xdr:colOff>472088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A00-00000A000000}"/>
            </a:ext>
          </a:extLst>
        </xdr:cNvPr>
        <xdr:cNvGrpSpPr/>
      </xdr:nvGrpSpPr>
      <xdr:grpSpPr>
        <a:xfrm>
          <a:off x="6950209" y="190500"/>
          <a:ext cx="1690967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11</xdr:col>
      <xdr:colOff>222037</xdr:colOff>
      <xdr:row>0</xdr:row>
      <xdr:rowOff>226500</xdr:rowOff>
    </xdr:from>
    <xdr:to>
      <xdr:col>13</xdr:col>
      <xdr:colOff>386363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A00-00000D000000}"/>
            </a:ext>
          </a:extLst>
        </xdr:cNvPr>
        <xdr:cNvGrpSpPr/>
      </xdr:nvGrpSpPr>
      <xdr:grpSpPr>
        <a:xfrm>
          <a:off x="9074684" y="226500"/>
          <a:ext cx="1531444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14</xdr:col>
      <xdr:colOff>186339</xdr:colOff>
      <xdr:row>0</xdr:row>
      <xdr:rowOff>247650</xdr:rowOff>
    </xdr:from>
    <xdr:to>
      <xdr:col>16</xdr:col>
      <xdr:colOff>386363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A00-000010000000}"/>
            </a:ext>
          </a:extLst>
        </xdr:cNvPr>
        <xdr:cNvGrpSpPr/>
      </xdr:nvGrpSpPr>
      <xdr:grpSpPr>
        <a:xfrm>
          <a:off x="11089663" y="247650"/>
          <a:ext cx="1567141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B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C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D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D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E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E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E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0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0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1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2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0</xdr:colOff>
      <xdr:row>1</xdr:row>
      <xdr:rowOff>9525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1724858</xdr:colOff>
      <xdr:row>0</xdr:row>
      <xdr:rowOff>742950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3</xdr:col>
      <xdr:colOff>71400</xdr:colOff>
      <xdr:row>0</xdr:row>
      <xdr:rowOff>266701</xdr:rowOff>
    </xdr:from>
    <xdr:to>
      <xdr:col>4</xdr:col>
      <xdr:colOff>676275</xdr:colOff>
      <xdr:row>0</xdr:row>
      <xdr:rowOff>854325</xdr:rowOff>
    </xdr:to>
    <xdr:grpSp>
      <xdr:nvGrpSpPr>
        <xdr:cNvPr id="15" name="Agrupar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3455576" y="266701"/>
          <a:ext cx="1647023" cy="587624"/>
          <a:chOff x="3033675" y="266701"/>
          <a:chExt cx="1509750" cy="587624"/>
        </a:xfrm>
      </xdr:grpSpPr>
      <xdr:pic>
        <xdr:nvPicPr>
          <xdr:cNvPr id="16" name="Imagem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17" name="CaixaDeTexto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945300</xdr:colOff>
      <xdr:row>0</xdr:row>
      <xdr:rowOff>254025</xdr:rowOff>
    </xdr:from>
    <xdr:to>
      <xdr:col>6</xdr:col>
      <xdr:colOff>361950</xdr:colOff>
      <xdr:row>0</xdr:row>
      <xdr:rowOff>752476</xdr:rowOff>
    </xdr:to>
    <xdr:grpSp>
      <xdr:nvGrpSpPr>
        <xdr:cNvPr id="18" name="Agrupar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5371624" y="254025"/>
          <a:ext cx="1725061" cy="498451"/>
          <a:chOff x="4812450" y="254025"/>
          <a:chExt cx="1435950" cy="498451"/>
        </a:xfrm>
      </xdr:grpSpPr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6</xdr:col>
      <xdr:colOff>400050</xdr:colOff>
      <xdr:row>0</xdr:row>
      <xdr:rowOff>190500</xdr:rowOff>
    </xdr:from>
    <xdr:to>
      <xdr:col>8</xdr:col>
      <xdr:colOff>219075</xdr:colOff>
      <xdr:row>0</xdr:row>
      <xdr:rowOff>742951</xdr:rowOff>
    </xdr:to>
    <xdr:grpSp>
      <xdr:nvGrpSpPr>
        <xdr:cNvPr id="21" name="Agrupar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7134785" y="190500"/>
          <a:ext cx="1690408" cy="552451"/>
          <a:chOff x="6286500" y="190500"/>
          <a:chExt cx="1438275" cy="552451"/>
        </a:xfrm>
      </xdr:grpSpPr>
      <xdr:pic>
        <xdr:nvPicPr>
          <xdr:cNvPr id="22" name="Imagem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8</xdr:col>
      <xdr:colOff>578625</xdr:colOff>
      <xdr:row>0</xdr:row>
      <xdr:rowOff>226500</xdr:rowOff>
    </xdr:from>
    <xdr:to>
      <xdr:col>11</xdr:col>
      <xdr:colOff>47625</xdr:colOff>
      <xdr:row>0</xdr:row>
      <xdr:rowOff>742951</xdr:rowOff>
    </xdr:to>
    <xdr:grpSp>
      <xdr:nvGrpSpPr>
        <xdr:cNvPr id="24" name="Agrupar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9184743" y="226500"/>
          <a:ext cx="1553294" cy="516451"/>
          <a:chOff x="8084325" y="226500"/>
          <a:chExt cx="1383525" cy="516451"/>
        </a:xfrm>
      </xdr:grpSpPr>
      <xdr:pic>
        <xdr:nvPicPr>
          <xdr:cNvPr id="25" name="Imagem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11</xdr:col>
      <xdr:colOff>542925</xdr:colOff>
      <xdr:row>0</xdr:row>
      <xdr:rowOff>247650</xdr:rowOff>
    </xdr:from>
    <xdr:to>
      <xdr:col>14</xdr:col>
      <xdr:colOff>47625</xdr:colOff>
      <xdr:row>0</xdr:row>
      <xdr:rowOff>742951</xdr:rowOff>
    </xdr:to>
    <xdr:grpSp>
      <xdr:nvGrpSpPr>
        <xdr:cNvPr id="27" name="Agrupar 2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/>
      </xdr:nvGrpSpPr>
      <xdr:grpSpPr>
        <a:xfrm>
          <a:off x="11233337" y="247650"/>
          <a:ext cx="1588994" cy="495301"/>
          <a:chOff x="9877425" y="247650"/>
          <a:chExt cx="1419225" cy="495301"/>
        </a:xfrm>
      </xdr:grpSpPr>
      <xdr:pic>
        <xdr:nvPicPr>
          <xdr:cNvPr id="28" name="Imagem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3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6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9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9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B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B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B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C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C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991160</xdr:colOff>
      <xdr:row>1</xdr:row>
      <xdr:rowOff>33618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0" y="0"/>
          <a:ext cx="11379013" cy="963706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7</xdr:col>
      <xdr:colOff>792256</xdr:colOff>
      <xdr:row>0</xdr:row>
      <xdr:rowOff>133350</xdr:rowOff>
    </xdr:from>
    <xdr:to>
      <xdr:col>9</xdr:col>
      <xdr:colOff>606433</xdr:colOff>
      <xdr:row>0</xdr:row>
      <xdr:rowOff>804241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7896225" y="133350"/>
          <a:ext cx="1729823" cy="67089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1801618</xdr:colOff>
      <xdr:row>0</xdr:row>
      <xdr:rowOff>742950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990282</xdr:colOff>
      <xdr:row>0</xdr:row>
      <xdr:rowOff>266701</xdr:rowOff>
    </xdr:from>
    <xdr:to>
      <xdr:col>4</xdr:col>
      <xdr:colOff>302559</xdr:colOff>
      <xdr:row>0</xdr:row>
      <xdr:rowOff>854325</xdr:rowOff>
    </xdr:to>
    <xdr:grpSp>
      <xdr:nvGrpSpPr>
        <xdr:cNvPr id="14" name="Agrupar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365929" y="266701"/>
          <a:ext cx="1833601" cy="587624"/>
          <a:chOff x="3033675" y="266701"/>
          <a:chExt cx="1509750" cy="587624"/>
        </a:xfrm>
      </xdr:grpSpPr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390609</xdr:colOff>
      <xdr:row>0</xdr:row>
      <xdr:rowOff>254025</xdr:rowOff>
    </xdr:from>
    <xdr:to>
      <xdr:col>5</xdr:col>
      <xdr:colOff>866775</xdr:colOff>
      <xdr:row>0</xdr:row>
      <xdr:rowOff>752476</xdr:rowOff>
    </xdr:to>
    <xdr:grpSp>
      <xdr:nvGrpSpPr>
        <xdr:cNvPr id="17" name="Agrupar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5287580" y="254025"/>
          <a:ext cx="1764842" cy="498451"/>
          <a:chOff x="4812450" y="254025"/>
          <a:chExt cx="1435950" cy="498451"/>
        </a:xfrm>
      </xdr:grpSpPr>
      <xdr:pic>
        <xdr:nvPicPr>
          <xdr:cNvPr id="18" name="Imagem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5</xdr:col>
      <xdr:colOff>904875</xdr:colOff>
      <xdr:row>0</xdr:row>
      <xdr:rowOff>190500</xdr:rowOff>
    </xdr:from>
    <xdr:to>
      <xdr:col>7</xdr:col>
      <xdr:colOff>620806</xdr:colOff>
      <xdr:row>0</xdr:row>
      <xdr:rowOff>742951</xdr:rowOff>
    </xdr:to>
    <xdr:grpSp>
      <xdr:nvGrpSpPr>
        <xdr:cNvPr id="20" name="Agrupar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7090522" y="190500"/>
          <a:ext cx="1699372" cy="552451"/>
          <a:chOff x="6286500" y="190500"/>
          <a:chExt cx="1438275" cy="552451"/>
        </a:xfrm>
      </xdr:grpSpPr>
      <xdr:pic>
        <xdr:nvPicPr>
          <xdr:cNvPr id="21" name="Imagem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801062</xdr:colOff>
      <xdr:row>0</xdr:row>
      <xdr:rowOff>226500</xdr:rowOff>
    </xdr:from>
    <xdr:to>
      <xdr:col>9</xdr:col>
      <xdr:colOff>448235</xdr:colOff>
      <xdr:row>0</xdr:row>
      <xdr:rowOff>742951</xdr:rowOff>
    </xdr:to>
    <xdr:grpSp>
      <xdr:nvGrpSpPr>
        <xdr:cNvPr id="23" name="Agrupar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pSpPr/>
      </xdr:nvGrpSpPr>
      <xdr:grpSpPr>
        <a:xfrm>
          <a:off x="8970150" y="226500"/>
          <a:ext cx="1798703" cy="516451"/>
          <a:chOff x="8084325" y="226500"/>
          <a:chExt cx="1383525" cy="516451"/>
        </a:xfrm>
      </xdr:grpSpPr>
      <xdr:pic>
        <xdr:nvPicPr>
          <xdr:cNvPr id="24" name="Imagem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25" name="CaixaDeTexto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857810</xdr:colOff>
      <xdr:row>0</xdr:row>
      <xdr:rowOff>247650</xdr:rowOff>
    </xdr:from>
    <xdr:to>
      <xdr:col>11</xdr:col>
      <xdr:colOff>349624</xdr:colOff>
      <xdr:row>0</xdr:row>
      <xdr:rowOff>742951</xdr:rowOff>
    </xdr:to>
    <xdr:grpSp>
      <xdr:nvGrpSpPr>
        <xdr:cNvPr id="26" name="Agrupar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pSpPr/>
      </xdr:nvGrpSpPr>
      <xdr:grpSpPr>
        <a:xfrm>
          <a:off x="11178428" y="247650"/>
          <a:ext cx="1755402" cy="495301"/>
          <a:chOff x="9877425" y="247650"/>
          <a:chExt cx="1419225" cy="495301"/>
        </a:xfrm>
      </xdr:grpSpPr>
      <xdr:pic>
        <xdr:nvPicPr>
          <xdr:cNvPr id="27" name="Imagem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28" name="CaixaDeTexto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D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D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D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E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E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E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1F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1F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F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1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1F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1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1F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0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0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0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0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1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1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1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1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1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2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2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2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2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3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3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3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6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6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6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6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417419</xdr:colOff>
      <xdr:row>1</xdr:row>
      <xdr:rowOff>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5</xdr:col>
      <xdr:colOff>736227</xdr:colOff>
      <xdr:row>0</xdr:row>
      <xdr:rowOff>123825</xdr:rowOff>
    </xdr:from>
    <xdr:to>
      <xdr:col>7</xdr:col>
      <xdr:colOff>256957</xdr:colOff>
      <xdr:row>0</xdr:row>
      <xdr:rowOff>794716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6124575" y="123825"/>
          <a:ext cx="1729409" cy="67089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2</xdr:col>
      <xdr:colOff>833</xdr:colOff>
      <xdr:row>0</xdr:row>
      <xdr:rowOff>742950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1004290</xdr:colOff>
      <xdr:row>0</xdr:row>
      <xdr:rowOff>266701</xdr:rowOff>
    </xdr:from>
    <xdr:to>
      <xdr:col>4</xdr:col>
      <xdr:colOff>172010</xdr:colOff>
      <xdr:row>0</xdr:row>
      <xdr:rowOff>854325</xdr:rowOff>
    </xdr:to>
    <xdr:grpSp>
      <xdr:nvGrpSpPr>
        <xdr:cNvPr id="14" name="Agrupar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3368731" y="266701"/>
          <a:ext cx="1700250" cy="587624"/>
          <a:chOff x="3033675" y="266701"/>
          <a:chExt cx="1509750" cy="587624"/>
        </a:xfrm>
      </xdr:grpSpPr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582229</xdr:colOff>
      <xdr:row>0</xdr:row>
      <xdr:rowOff>254025</xdr:rowOff>
    </xdr:from>
    <xdr:to>
      <xdr:col>5</xdr:col>
      <xdr:colOff>860052</xdr:colOff>
      <xdr:row>0</xdr:row>
      <xdr:rowOff>752476</xdr:rowOff>
    </xdr:to>
    <xdr:grpSp>
      <xdr:nvGrpSpPr>
        <xdr:cNvPr id="17" name="Agrupar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/>
      </xdr:nvGrpSpPr>
      <xdr:grpSpPr>
        <a:xfrm>
          <a:off x="5479200" y="254025"/>
          <a:ext cx="1555293" cy="498451"/>
          <a:chOff x="4812450" y="254025"/>
          <a:chExt cx="1435950" cy="498451"/>
        </a:xfrm>
      </xdr:grpSpPr>
      <xdr:pic>
        <xdr:nvPicPr>
          <xdr:cNvPr id="18" name="Imagem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5</xdr:col>
      <xdr:colOff>898152</xdr:colOff>
      <xdr:row>0</xdr:row>
      <xdr:rowOff>190500</xdr:rowOff>
    </xdr:from>
    <xdr:to>
      <xdr:col>7</xdr:col>
      <xdr:colOff>137273</xdr:colOff>
      <xdr:row>0</xdr:row>
      <xdr:rowOff>742951</xdr:rowOff>
    </xdr:to>
    <xdr:grpSp>
      <xdr:nvGrpSpPr>
        <xdr:cNvPr id="20" name="Agrupar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/>
      </xdr:nvGrpSpPr>
      <xdr:grpSpPr>
        <a:xfrm>
          <a:off x="7072593" y="190500"/>
          <a:ext cx="1726827" cy="552451"/>
          <a:chOff x="6286500" y="190500"/>
          <a:chExt cx="1438275" cy="552451"/>
        </a:xfrm>
      </xdr:grpSpPr>
      <xdr:pic>
        <xdr:nvPicPr>
          <xdr:cNvPr id="21" name="Imagem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487298</xdr:colOff>
      <xdr:row>0</xdr:row>
      <xdr:rowOff>226500</xdr:rowOff>
    </xdr:from>
    <xdr:to>
      <xdr:col>8</xdr:col>
      <xdr:colOff>826994</xdr:colOff>
      <xdr:row>0</xdr:row>
      <xdr:rowOff>742951</xdr:rowOff>
    </xdr:to>
    <xdr:grpSp>
      <xdr:nvGrpSpPr>
        <xdr:cNvPr id="23" name="Agrupar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pSpPr/>
      </xdr:nvGrpSpPr>
      <xdr:grpSpPr>
        <a:xfrm>
          <a:off x="9149445" y="226500"/>
          <a:ext cx="1516314" cy="516451"/>
          <a:chOff x="8084325" y="226500"/>
          <a:chExt cx="1383525" cy="516451"/>
        </a:xfrm>
      </xdr:grpSpPr>
      <xdr:pic>
        <xdr:nvPicPr>
          <xdr:cNvPr id="24" name="Imagem 2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25" name="CaixaDeTexto 24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284069</xdr:colOff>
      <xdr:row>0</xdr:row>
      <xdr:rowOff>247650</xdr:rowOff>
    </xdr:from>
    <xdr:to>
      <xdr:col>10</xdr:col>
      <xdr:colOff>661147</xdr:colOff>
      <xdr:row>0</xdr:row>
      <xdr:rowOff>742951</xdr:rowOff>
    </xdr:to>
    <xdr:grpSp>
      <xdr:nvGrpSpPr>
        <xdr:cNvPr id="26" name="Agrupar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/>
      </xdr:nvGrpSpPr>
      <xdr:grpSpPr>
        <a:xfrm>
          <a:off x="11209804" y="247650"/>
          <a:ext cx="1576108" cy="495301"/>
          <a:chOff x="9877425" y="247650"/>
          <a:chExt cx="1419225" cy="495301"/>
        </a:xfrm>
      </xdr:grpSpPr>
      <xdr:pic>
        <xdr:nvPicPr>
          <xdr:cNvPr id="27" name="Imagem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28" name="CaixaDeTexto 2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  <xdr:twoCellAnchor editAs="absolute">
    <xdr:from>
      <xdr:col>5</xdr:col>
      <xdr:colOff>698127</xdr:colOff>
      <xdr:row>2</xdr:row>
      <xdr:rowOff>66675</xdr:rowOff>
    </xdr:from>
    <xdr:to>
      <xdr:col>7</xdr:col>
      <xdr:colOff>218857</xdr:colOff>
      <xdr:row>2</xdr:row>
      <xdr:rowOff>342900</xdr:rowOff>
    </xdr:to>
    <xdr:sp macro="" textlink="">
      <xdr:nvSpPr>
        <xdr:cNvPr id="2" name="Retângulo 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086475" y="942975"/>
          <a:ext cx="1729409" cy="27622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Cadastrar ingredientes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9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9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9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9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9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9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9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B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B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B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B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B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C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C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C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C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C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C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C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D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D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D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D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E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E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E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E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E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E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2F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2F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2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2F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2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F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2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2F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0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0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0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0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0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0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581025</xdr:colOff>
      <xdr:row>2</xdr:row>
      <xdr:rowOff>9525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1724858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1</xdr:col>
      <xdr:colOff>2424075</xdr:colOff>
      <xdr:row>0</xdr:row>
      <xdr:rowOff>266701</xdr:rowOff>
    </xdr:from>
    <xdr:to>
      <xdr:col>3</xdr:col>
      <xdr:colOff>657225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3119400" y="266701"/>
          <a:ext cx="1976475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192825</xdr:colOff>
      <xdr:row>0</xdr:row>
      <xdr:rowOff>254025</xdr:rowOff>
    </xdr:from>
    <xdr:to>
      <xdr:col>5</xdr:col>
      <xdr:colOff>704850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/>
      </xdr:nvGrpSpPr>
      <xdr:grpSpPr>
        <a:xfrm>
          <a:off x="5469675" y="254025"/>
          <a:ext cx="156930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5</xdr:col>
      <xdr:colOff>742950</xdr:colOff>
      <xdr:row>0</xdr:row>
      <xdr:rowOff>190500</xdr:rowOff>
    </xdr:from>
    <xdr:to>
      <xdr:col>7</xdr:col>
      <xdr:colOff>1066800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/>
      </xdr:nvGrpSpPr>
      <xdr:grpSpPr>
        <a:xfrm>
          <a:off x="7077075" y="190500"/>
          <a:ext cx="15906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1426350</xdr:colOff>
      <xdr:row>0</xdr:row>
      <xdr:rowOff>226500</xdr:rowOff>
    </xdr:from>
    <xdr:to>
      <xdr:col>8</xdr:col>
      <xdr:colOff>962025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9027300" y="226500"/>
          <a:ext cx="1650225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447675</xdr:colOff>
      <xdr:row>0</xdr:row>
      <xdr:rowOff>247650</xdr:rowOff>
    </xdr:from>
    <xdr:to>
      <xdr:col>11</xdr:col>
      <xdr:colOff>514350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/>
      </xdr:nvGrpSpPr>
      <xdr:grpSpPr>
        <a:xfrm>
          <a:off x="11287125" y="247650"/>
          <a:ext cx="14573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1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1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1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1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1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1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2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2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2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2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3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3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3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3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3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4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581025</xdr:colOff>
      <xdr:row>2</xdr:row>
      <xdr:rowOff>9525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/>
      </xdr:nvSpPr>
      <xdr:spPr>
        <a:xfrm>
          <a:off x="0" y="0"/>
          <a:ext cx="1006792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1724858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1</xdr:col>
      <xdr:colOff>2424075</xdr:colOff>
      <xdr:row>0</xdr:row>
      <xdr:rowOff>266701</xdr:rowOff>
    </xdr:from>
    <xdr:to>
      <xdr:col>3</xdr:col>
      <xdr:colOff>657225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GrpSpPr/>
      </xdr:nvGrpSpPr>
      <xdr:grpSpPr>
        <a:xfrm>
          <a:off x="3119400" y="266701"/>
          <a:ext cx="1976475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192825</xdr:colOff>
      <xdr:row>0</xdr:row>
      <xdr:rowOff>254025</xdr:rowOff>
    </xdr:from>
    <xdr:to>
      <xdr:col>5</xdr:col>
      <xdr:colOff>704850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GrpSpPr/>
      </xdr:nvGrpSpPr>
      <xdr:grpSpPr>
        <a:xfrm>
          <a:off x="5469675" y="254025"/>
          <a:ext cx="156930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5</xdr:col>
      <xdr:colOff>742950</xdr:colOff>
      <xdr:row>0</xdr:row>
      <xdr:rowOff>190500</xdr:rowOff>
    </xdr:from>
    <xdr:to>
      <xdr:col>7</xdr:col>
      <xdr:colOff>1066800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GrpSpPr/>
      </xdr:nvGrpSpPr>
      <xdr:grpSpPr>
        <a:xfrm>
          <a:off x="7077075" y="190500"/>
          <a:ext cx="15906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1426350</xdr:colOff>
      <xdr:row>0</xdr:row>
      <xdr:rowOff>226500</xdr:rowOff>
    </xdr:from>
    <xdr:to>
      <xdr:col>8</xdr:col>
      <xdr:colOff>962025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GrpSpPr/>
      </xdr:nvGrpSpPr>
      <xdr:grpSpPr>
        <a:xfrm>
          <a:off x="9027300" y="226500"/>
          <a:ext cx="1650225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447675</xdr:colOff>
      <xdr:row>0</xdr:row>
      <xdr:rowOff>247650</xdr:rowOff>
    </xdr:from>
    <xdr:to>
      <xdr:col>11</xdr:col>
      <xdr:colOff>514350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GrpSpPr/>
      </xdr:nvGrpSpPr>
      <xdr:grpSpPr>
        <a:xfrm>
          <a:off x="11287125" y="247650"/>
          <a:ext cx="14573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285750</xdr:colOff>
      <xdr:row>2</xdr:row>
      <xdr:rowOff>9525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10</xdr:col>
      <xdr:colOff>152400</xdr:colOff>
      <xdr:row>0</xdr:row>
      <xdr:rowOff>247650</xdr:rowOff>
    </xdr:from>
    <xdr:to>
      <xdr:col>12</xdr:col>
      <xdr:colOff>352425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800-000010000000}"/>
            </a:ext>
          </a:extLst>
        </xdr:cNvPr>
        <xdr:cNvGrpSpPr/>
      </xdr:nvGrpSpPr>
      <xdr:grpSpPr>
        <a:xfrm>
          <a:off x="11268075" y="247650"/>
          <a:ext cx="159067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9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9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9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9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9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9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9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9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9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A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A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B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B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B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B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B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B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285750</xdr:colOff>
      <xdr:row>2</xdr:row>
      <xdr:rowOff>9525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10</xdr:col>
      <xdr:colOff>152400</xdr:colOff>
      <xdr:row>0</xdr:row>
      <xdr:rowOff>247650</xdr:rowOff>
    </xdr:from>
    <xdr:to>
      <xdr:col>12</xdr:col>
      <xdr:colOff>352425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pSpPr/>
      </xdr:nvGrpSpPr>
      <xdr:grpSpPr>
        <a:xfrm>
          <a:off x="11268075" y="247650"/>
          <a:ext cx="159067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C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C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C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C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C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C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C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D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D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D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D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E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E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E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E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E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E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E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E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3F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3F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3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3F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3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3F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3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3F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0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0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0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0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1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1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1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1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1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2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2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2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2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3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3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3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3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/>
      </xdr:nvGrpSpPr>
      <xdr:grpSpPr>
        <a:xfrm>
          <a:off x="3456697" y="266701"/>
          <a:ext cx="1701931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5427653" y="254025"/>
          <a:ext cx="1701529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/>
      </xdr:nvGrpSpPr>
      <xdr:grpSpPr>
        <a:xfrm>
          <a:off x="7182971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pSpPr/>
      </xdr:nvGrpSpPr>
      <xdr:grpSpPr>
        <a:xfrm>
          <a:off x="8980796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pSpPr/>
      </xdr:nvGrpSpPr>
      <xdr:grpSpPr>
        <a:xfrm>
          <a:off x="11183471" y="247650"/>
          <a:ext cx="1728507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6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6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6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6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6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6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6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6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7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7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7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7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8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9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9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9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9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9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9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9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9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9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9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9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A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A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A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B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B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B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B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B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B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B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B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B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B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C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C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C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C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C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C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C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C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C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D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D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D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D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D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D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D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D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D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E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E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E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E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E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E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E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E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E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E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E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4F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4F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F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4F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4F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F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4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4F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4F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4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4F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4F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4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4F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0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0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0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0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0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0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0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0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0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1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1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1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1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1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1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1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1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1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1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2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2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2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2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2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2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2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2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2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3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3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3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3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3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3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4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4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4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4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4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4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4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4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4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4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5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5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5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5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5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5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5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5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5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5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5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6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6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6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6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6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6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6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6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6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6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6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7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7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7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7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7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7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7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7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7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7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7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7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8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9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9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9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9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9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9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9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9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9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9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9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9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9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0" y="0"/>
          <a:ext cx="10010775" cy="885825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A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A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A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A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A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A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A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A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A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A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A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A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A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B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B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B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B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B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B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B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B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B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B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B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B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B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C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C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C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C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C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C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C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C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C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C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C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C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D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D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D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D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D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D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D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D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D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D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E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E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E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E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E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E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E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E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E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E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E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E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F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5F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5F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5F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5F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5F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5F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5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5F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5F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5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5F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5F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5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5F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0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0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0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0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0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0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0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0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0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0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1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1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1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1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1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1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1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1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1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1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1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2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2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2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2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2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2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2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2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2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2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2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895350</xdr:colOff>
      <xdr:row>1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SpPr/>
      </xdr:nvSpPr>
      <xdr:spPr>
        <a:xfrm>
          <a:off x="0" y="0"/>
          <a:ext cx="10010775" cy="876300"/>
        </a:xfrm>
        <a:prstGeom prst="rect">
          <a:avLst/>
        </a:prstGeom>
        <a:gradFill>
          <a:gsLst>
            <a:gs pos="0">
              <a:schemeClr val="accent2"/>
            </a:gs>
            <a:gs pos="50000">
              <a:schemeClr val="accent1"/>
            </a:gs>
            <a:gs pos="100000">
              <a:srgbClr val="004039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171450</xdr:colOff>
      <xdr:row>0</xdr:row>
      <xdr:rowOff>142875</xdr:rowOff>
    </xdr:from>
    <xdr:to>
      <xdr:col>1</xdr:col>
      <xdr:colOff>2096333</xdr:colOff>
      <xdr:row>0</xdr:row>
      <xdr:rowOff>742950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2875"/>
          <a:ext cx="2163008" cy="600075"/>
        </a:xfrm>
        <a:prstGeom prst="rect">
          <a:avLst/>
        </a:prstGeom>
      </xdr:spPr>
    </xdr:pic>
    <xdr:clientData/>
  </xdr:twoCellAnchor>
  <xdr:twoCellAnchor editAs="absolute">
    <xdr:from>
      <xdr:col>2</xdr:col>
      <xdr:colOff>128550</xdr:colOff>
      <xdr:row>0</xdr:row>
      <xdr:rowOff>266701</xdr:rowOff>
    </xdr:from>
    <xdr:to>
      <xdr:col>4</xdr:col>
      <xdr:colOff>295275</xdr:colOff>
      <xdr:row>0</xdr:row>
      <xdr:rowOff>854325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6300-000004000000}"/>
            </a:ext>
          </a:extLst>
        </xdr:cNvPr>
        <xdr:cNvGrpSpPr/>
      </xdr:nvGrpSpPr>
      <xdr:grpSpPr>
        <a:xfrm>
          <a:off x="3452775" y="266701"/>
          <a:ext cx="1700250" cy="587624"/>
          <a:chOff x="3033675" y="266701"/>
          <a:chExt cx="1509750" cy="587624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6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3675" y="314325"/>
            <a:ext cx="540000" cy="54000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6300-000006000000}"/>
              </a:ext>
            </a:extLst>
          </xdr:cNvPr>
          <xdr:cNvSpPr txBox="1"/>
        </xdr:nvSpPr>
        <xdr:spPr>
          <a:xfrm>
            <a:off x="357187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Dashboard Gerencial</a:t>
            </a:r>
          </a:p>
        </xdr:txBody>
      </xdr:sp>
    </xdr:grpSp>
    <xdr:clientData/>
  </xdr:twoCellAnchor>
  <xdr:twoCellAnchor editAs="absolute">
    <xdr:from>
      <xdr:col>4</xdr:col>
      <xdr:colOff>564300</xdr:colOff>
      <xdr:row>0</xdr:row>
      <xdr:rowOff>254025</xdr:rowOff>
    </xdr:from>
    <xdr:to>
      <xdr:col>6</xdr:col>
      <xdr:colOff>114300</xdr:colOff>
      <xdr:row>0</xdr:row>
      <xdr:rowOff>752476</xdr:rowOff>
    </xdr:to>
    <xdr:grpSp>
      <xdr:nvGrpSpPr>
        <xdr:cNvPr id="7" name="Agrupa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6300-000007000000}"/>
            </a:ext>
          </a:extLst>
        </xdr:cNvPr>
        <xdr:cNvGrpSpPr/>
      </xdr:nvGrpSpPr>
      <xdr:grpSpPr>
        <a:xfrm>
          <a:off x="5422050" y="254025"/>
          <a:ext cx="1702650" cy="498451"/>
          <a:chOff x="4812450" y="254025"/>
          <a:chExt cx="1435950" cy="498451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6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12450" y="254025"/>
            <a:ext cx="432000" cy="432000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00000000-0008-0000-6300-000009000000}"/>
              </a:ext>
            </a:extLst>
          </xdr:cNvPr>
          <xdr:cNvSpPr txBox="1"/>
        </xdr:nvSpPr>
        <xdr:spPr>
          <a:xfrm>
            <a:off x="5276850" y="276226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Custos e Taxas</a:t>
            </a:r>
          </a:p>
        </xdr:txBody>
      </xdr:sp>
    </xdr:grpSp>
    <xdr:clientData/>
  </xdr:twoCellAnchor>
  <xdr:twoCellAnchor editAs="absolute">
    <xdr:from>
      <xdr:col>7</xdr:col>
      <xdr:colOff>0</xdr:colOff>
      <xdr:row>0</xdr:row>
      <xdr:rowOff>190500</xdr:rowOff>
    </xdr:from>
    <xdr:to>
      <xdr:col>7</xdr:col>
      <xdr:colOff>1438275</xdr:colOff>
      <xdr:row>0</xdr:row>
      <xdr:rowOff>742951</xdr:rowOff>
    </xdr:to>
    <xdr:grpSp>
      <xdr:nvGrpSpPr>
        <xdr:cNvPr id="10" name="Agrupar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6300-00000A000000}"/>
            </a:ext>
          </a:extLst>
        </xdr:cNvPr>
        <xdr:cNvGrpSpPr/>
      </xdr:nvGrpSpPr>
      <xdr:grpSpPr>
        <a:xfrm>
          <a:off x="7181850" y="190500"/>
          <a:ext cx="1438275" cy="552451"/>
          <a:chOff x="6286500" y="190500"/>
          <a:chExt cx="1438275" cy="552451"/>
        </a:xfrm>
      </xdr:grpSpPr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00000000-0008-0000-6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86500" y="190500"/>
            <a:ext cx="540000" cy="540000"/>
          </a:xfrm>
          <a:prstGeom prst="rect">
            <a:avLst/>
          </a:prstGeom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6300-00000C000000}"/>
              </a:ext>
            </a:extLst>
          </xdr:cNvPr>
          <xdr:cNvSpPr txBox="1"/>
        </xdr:nvSpPr>
        <xdr:spPr>
          <a:xfrm>
            <a:off x="6753225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Fichas téc.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7</xdr:col>
      <xdr:colOff>1797825</xdr:colOff>
      <xdr:row>0</xdr:row>
      <xdr:rowOff>226500</xdr:rowOff>
    </xdr:from>
    <xdr:to>
      <xdr:col>9</xdr:col>
      <xdr:colOff>352425</xdr:colOff>
      <xdr:row>0</xdr:row>
      <xdr:rowOff>742951</xdr:rowOff>
    </xdr:to>
    <xdr:grpSp>
      <xdr:nvGrpSpPr>
        <xdr:cNvPr id="13" name="Agrupar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6300-00000D000000}"/>
            </a:ext>
          </a:extLst>
        </xdr:cNvPr>
        <xdr:cNvGrpSpPr/>
      </xdr:nvGrpSpPr>
      <xdr:grpSpPr>
        <a:xfrm>
          <a:off x="8979675" y="226500"/>
          <a:ext cx="1793100" cy="516451"/>
          <a:chOff x="8084325" y="226500"/>
          <a:chExt cx="1383525" cy="516451"/>
        </a:xfrm>
      </xdr:grpSpPr>
      <xdr:pic>
        <xdr:nvPicPr>
          <xdr:cNvPr id="14" name="Imagem 13">
            <a:extLst>
              <a:ext uri="{FF2B5EF4-FFF2-40B4-BE49-F238E27FC236}">
                <a16:creationId xmlns:a16="http://schemas.microsoft.com/office/drawing/2014/main" id="{00000000-0008-0000-6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4325" y="226500"/>
            <a:ext cx="468000" cy="468000"/>
          </a:xfrm>
          <a:prstGeom prst="rect">
            <a:avLst/>
          </a:prstGeom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0000000-0008-0000-6300-00000F000000}"/>
              </a:ext>
            </a:extLst>
          </xdr:cNvPr>
          <xdr:cNvSpPr txBox="1"/>
        </xdr:nvSpPr>
        <xdr:spPr>
          <a:xfrm>
            <a:off x="84963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Precificação</a:t>
            </a:r>
            <a:r>
              <a:rPr lang="pt-BR" sz="1100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Revendas</a:t>
            </a:r>
            <a:endParaRPr lang="pt-BR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absolute">
    <xdr:from>
      <xdr:col>9</xdr:col>
      <xdr:colOff>762000</xdr:colOff>
      <xdr:row>0</xdr:row>
      <xdr:rowOff>247650</xdr:rowOff>
    </xdr:from>
    <xdr:to>
      <xdr:col>12</xdr:col>
      <xdr:colOff>47625</xdr:colOff>
      <xdr:row>0</xdr:row>
      <xdr:rowOff>742951</xdr:rowOff>
    </xdr:to>
    <xdr:grpSp>
      <xdr:nvGrpSpPr>
        <xdr:cNvPr id="16" name="Agrupar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6300-000010000000}"/>
            </a:ext>
          </a:extLst>
        </xdr:cNvPr>
        <xdr:cNvGrpSpPr/>
      </xdr:nvGrpSpPr>
      <xdr:grpSpPr>
        <a:xfrm>
          <a:off x="11182350" y="247650"/>
          <a:ext cx="1724025" cy="495301"/>
          <a:chOff x="9877425" y="247650"/>
          <a:chExt cx="1419225" cy="495301"/>
        </a:xfrm>
      </xdr:grpSpPr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00000000-0008-0000-6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77425" y="247650"/>
            <a:ext cx="468000" cy="468000"/>
          </a:xfrm>
          <a:prstGeom prst="rect">
            <a:avLst/>
          </a:prstGeom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6300-000012000000}"/>
              </a:ext>
            </a:extLst>
          </xdr:cNvPr>
          <xdr:cNvSpPr txBox="1"/>
        </xdr:nvSpPr>
        <xdr:spPr>
          <a:xfrm>
            <a:off x="10325100" y="266701"/>
            <a:ext cx="971550" cy="476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Formulário de Pedido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54E02D-1240-4871-8746-E9130CB043BE}" name="Tabela1" displayName="Tabela1" ref="B4:F1234" totalsRowShown="0" headerRowDxfId="11" dataDxfId="9" headerRowBorderDxfId="10">
  <autoFilter ref="B4:F1234" xr:uid="{4154E02D-1240-4871-8746-E9130CB043BE}"/>
  <tableColumns count="5">
    <tableColumn id="1" xr3:uid="{3407A7E5-F67A-46B9-87AE-421204523355}" name="Produto" dataDxfId="8"/>
    <tableColumn id="2" xr3:uid="{52E3505D-6EA3-4B49-863E-AA118DB85BF6}" name="Unid" dataDxfId="7"/>
    <tableColumn id="3" xr3:uid="{A3B703E8-381C-42B5-87B6-73390D02D5B3}" name="Qtd compra" dataDxfId="6"/>
    <tableColumn id="4" xr3:uid="{F235EE91-BF6D-4839-A632-A083A63B97EB}" name="Valor compra" dataDxfId="5" dataCellStyle="Moeda"/>
    <tableColumn id="5" xr3:uid="{A7218982-3323-4B0A-844C-A13602B8D69D}" name="Valor unit" dataDxfId="4">
      <calculatedColumnFormula>IFERROR(E5/D5,"")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DEIVIDI JORDÃ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072"/>
      </a:accent1>
      <a:accent2>
        <a:srgbClr val="D47347"/>
      </a:accent2>
      <a:accent3>
        <a:srgbClr val="802700"/>
      </a:accent3>
      <a:accent4>
        <a:srgbClr val="80FFF0"/>
      </a:accent4>
      <a:accent5>
        <a:srgbClr val="171616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FE64-DEF0-451C-AB96-664D3799291F}">
  <sheetPr codeName="Planilha3"/>
  <dimension ref="B1:J30"/>
  <sheetViews>
    <sheetView showGridLines="0" tabSelected="1" zoomScale="85" zoomScaleNormal="85" workbookViewId="0">
      <pane ySplit="4" topLeftCell="A5" activePane="bottomLeft" state="frozen"/>
      <selection pane="bottomLeft" activeCell="L8" sqref="L8"/>
    </sheetView>
  </sheetViews>
  <sheetFormatPr defaultColWidth="9.125" defaultRowHeight="22.5" customHeight="1"/>
  <cols>
    <col min="1" max="1" width="9.125" style="3"/>
    <col min="2" max="2" width="35.25" style="3" customWidth="1"/>
    <col min="3" max="4" width="17.625" style="3" customWidth="1"/>
    <col min="5" max="5" width="8.625" style="3" customWidth="1"/>
    <col min="6" max="6" width="25.875" style="3" bestFit="1" customWidth="1"/>
    <col min="7" max="7" width="9.125" style="3"/>
    <col min="8" max="8" width="24.25" style="3" bestFit="1" customWidth="1"/>
    <col min="9" max="16384" width="9.125" style="3"/>
  </cols>
  <sheetData>
    <row r="1" spans="2:10" s="33" customFormat="1" ht="69" customHeight="1"/>
    <row r="2" spans="2:10" customFormat="1" ht="30" customHeight="1">
      <c r="B2" s="41"/>
      <c r="C2" s="41"/>
      <c r="D2" s="41"/>
      <c r="E2" s="41"/>
      <c r="F2" s="41"/>
    </row>
    <row r="3" spans="2:10" ht="22.5" customHeight="1">
      <c r="B3" s="6"/>
      <c r="C3" s="6"/>
      <c r="D3" s="6"/>
      <c r="E3" s="6"/>
      <c r="F3" s="6"/>
    </row>
    <row r="4" spans="2:10" ht="22.5" customHeight="1">
      <c r="B4" s="50" t="s">
        <v>5</v>
      </c>
      <c r="C4" s="50" t="s">
        <v>63</v>
      </c>
      <c r="D4" s="42" t="s">
        <v>47</v>
      </c>
      <c r="E4" s="6"/>
      <c r="F4" s="43" t="s">
        <v>9</v>
      </c>
      <c r="H4" s="43" t="s">
        <v>48</v>
      </c>
      <c r="I4" s="1"/>
      <c r="J4" s="1"/>
    </row>
    <row r="5" spans="2:10" ht="22.5" customHeight="1">
      <c r="B5" s="7" t="s">
        <v>6</v>
      </c>
      <c r="C5" s="8">
        <v>150</v>
      </c>
      <c r="D5" s="8" t="s">
        <v>51</v>
      </c>
      <c r="E5" s="6"/>
      <c r="F5" s="9">
        <v>20000</v>
      </c>
      <c r="H5" s="7" t="s">
        <v>51</v>
      </c>
      <c r="I5" s="1"/>
      <c r="J5" s="1"/>
    </row>
    <row r="6" spans="2:10" ht="22.5" customHeight="1">
      <c r="B6" s="7" t="s">
        <v>7</v>
      </c>
      <c r="C6" s="8">
        <v>350</v>
      </c>
      <c r="D6" s="8" t="s">
        <v>51</v>
      </c>
      <c r="E6" s="6"/>
      <c r="F6" s="6"/>
      <c r="H6" s="7"/>
    </row>
    <row r="7" spans="2:10" ht="22.5" customHeight="1">
      <c r="B7" s="7" t="s">
        <v>8</v>
      </c>
      <c r="C7" s="8">
        <v>150</v>
      </c>
      <c r="D7" s="8" t="s">
        <v>51</v>
      </c>
      <c r="E7" s="6"/>
      <c r="F7" s="86"/>
      <c r="H7" s="7"/>
    </row>
    <row r="8" spans="2:10" ht="22.5" customHeight="1">
      <c r="B8" s="7" t="s">
        <v>90</v>
      </c>
      <c r="C8" s="8">
        <v>2000</v>
      </c>
      <c r="D8" s="8" t="s">
        <v>51</v>
      </c>
      <c r="E8" s="108"/>
      <c r="F8" s="109"/>
      <c r="H8" s="7"/>
    </row>
    <row r="9" spans="2:10" ht="22.5" customHeight="1">
      <c r="B9" s="7"/>
      <c r="C9" s="8"/>
      <c r="D9" s="8"/>
      <c r="E9" s="6"/>
      <c r="F9" s="6"/>
      <c r="H9" s="7"/>
      <c r="J9" s="1"/>
    </row>
    <row r="10" spans="2:10" ht="22.5" customHeight="1">
      <c r="B10" s="7"/>
      <c r="C10" s="8"/>
      <c r="D10" s="8"/>
      <c r="E10" s="6"/>
      <c r="F10" s="86"/>
    </row>
    <row r="11" spans="2:10" ht="22.5" customHeight="1">
      <c r="B11" s="7"/>
      <c r="C11" s="8"/>
      <c r="D11" s="8"/>
      <c r="E11" s="108"/>
      <c r="F11" s="109"/>
    </row>
    <row r="12" spans="2:10" ht="24.75" customHeight="1">
      <c r="B12" s="7"/>
      <c r="C12" s="8"/>
      <c r="D12" s="8"/>
      <c r="E12" s="6"/>
      <c r="F12" s="6"/>
    </row>
    <row r="13" spans="2:10" ht="22.5" customHeight="1">
      <c r="B13" s="7"/>
      <c r="C13" s="8"/>
      <c r="D13" s="8"/>
      <c r="E13" s="6"/>
      <c r="F13" s="6"/>
    </row>
    <row r="14" spans="2:10" ht="22.5" customHeight="1">
      <c r="B14" s="7"/>
      <c r="C14" s="8"/>
      <c r="D14" s="8"/>
      <c r="E14" s="6"/>
      <c r="F14" s="6"/>
    </row>
    <row r="15" spans="2:10" ht="22.5" customHeight="1">
      <c r="B15" s="7"/>
      <c r="C15" s="8"/>
      <c r="D15" s="8"/>
      <c r="E15" s="6"/>
      <c r="F15" s="6"/>
    </row>
    <row r="16" spans="2:10" ht="22.5" customHeight="1">
      <c r="B16" s="7"/>
      <c r="C16" s="8"/>
      <c r="D16" s="8"/>
      <c r="E16" s="6"/>
      <c r="F16" s="6"/>
    </row>
    <row r="17" spans="2:6" ht="22.5" customHeight="1">
      <c r="B17" s="7"/>
      <c r="C17" s="8"/>
      <c r="D17" s="8"/>
      <c r="E17" s="6"/>
      <c r="F17" s="6"/>
    </row>
    <row r="18" spans="2:6" ht="22.5" customHeight="1">
      <c r="B18" s="7"/>
      <c r="C18" s="8"/>
      <c r="D18" s="8"/>
      <c r="E18" s="6"/>
      <c r="F18" s="6"/>
    </row>
    <row r="19" spans="2:6" ht="22.5" customHeight="1">
      <c r="B19" s="7"/>
      <c r="C19" s="8"/>
      <c r="D19" s="8"/>
      <c r="E19" s="6"/>
      <c r="F19" s="6"/>
    </row>
    <row r="20" spans="2:6" ht="22.5" customHeight="1">
      <c r="B20" s="7"/>
      <c r="C20" s="8"/>
      <c r="D20" s="8"/>
      <c r="E20" s="6"/>
      <c r="F20" s="6"/>
    </row>
    <row r="21" spans="2:6" ht="22.5" customHeight="1">
      <c r="B21" s="7"/>
      <c r="C21" s="8"/>
      <c r="D21" s="8"/>
      <c r="E21" s="6"/>
      <c r="F21" s="6"/>
    </row>
    <row r="22" spans="2:6" ht="22.5" customHeight="1">
      <c r="B22" s="7"/>
      <c r="C22" s="8"/>
      <c r="D22" s="8"/>
      <c r="E22" s="6"/>
      <c r="F22" s="6"/>
    </row>
    <row r="23" spans="2:6" ht="22.5" customHeight="1">
      <c r="B23" s="7"/>
      <c r="C23" s="8"/>
      <c r="D23" s="8"/>
      <c r="E23" s="6"/>
      <c r="F23" s="6"/>
    </row>
    <row r="24" spans="2:6" ht="25.5" customHeight="1">
      <c r="B24" s="7"/>
      <c r="C24" s="8"/>
      <c r="D24" s="8"/>
      <c r="E24" s="6"/>
      <c r="F24" s="6"/>
    </row>
    <row r="25" spans="2:6" ht="28.5" customHeight="1">
      <c r="B25" s="7"/>
      <c r="C25" s="8"/>
      <c r="D25" s="8"/>
      <c r="E25" s="6"/>
      <c r="F25" s="6"/>
    </row>
    <row r="26" spans="2:6" ht="22.5" customHeight="1">
      <c r="B26" s="7"/>
      <c r="C26" s="8"/>
      <c r="D26" s="8"/>
      <c r="E26" s="6"/>
      <c r="F26" s="6"/>
    </row>
    <row r="27" spans="2:6" ht="22.5" customHeight="1">
      <c r="B27" s="7"/>
      <c r="C27" s="8"/>
      <c r="D27" s="8"/>
      <c r="E27" s="6"/>
      <c r="F27" s="6"/>
    </row>
    <row r="28" spans="2:6" ht="22.5" customHeight="1">
      <c r="B28" s="10"/>
      <c r="C28" s="11"/>
      <c r="D28" s="11"/>
      <c r="E28" s="6"/>
      <c r="F28" s="6"/>
    </row>
    <row r="29" spans="2:6" ht="22.5" customHeight="1">
      <c r="B29" s="12" t="s">
        <v>25</v>
      </c>
      <c r="C29" s="4">
        <f>SUM(C5:C28)</f>
        <v>2650</v>
      </c>
      <c r="D29" s="22"/>
      <c r="E29" s="6"/>
      <c r="F29" s="6"/>
    </row>
    <row r="30" spans="2:6" ht="22.5" customHeight="1">
      <c r="B30" s="12" t="s">
        <v>20</v>
      </c>
      <c r="C30" s="5">
        <f>C29/F5</f>
        <v>0.13250000000000001</v>
      </c>
      <c r="D30" s="23"/>
      <c r="E30" s="6"/>
      <c r="F30" s="6"/>
    </row>
  </sheetData>
  <sheetProtection algorithmName="SHA-512" hashValue="qpqECzfNHzP6odYAZLl9FC+9UDFSzJnpZX+TypQGbdDSDUZg2SLucoZmgusfsDkr5QTcIhrHrEGyV2wrkfTN2Q==" saltValue="zd4tCRtPVLYToRY2CnIGtw==" spinCount="100000" sheet="1" objects="1" scenarios="1" formatCells="0" formatColumns="0" formatRows="0" sort="0" autoFilter="0"/>
  <dataValidations count="1">
    <dataValidation type="list" allowBlank="1" showInputMessage="1" showErrorMessage="1" sqref="D5:D28" xr:uid="{D151FC7D-3F93-494A-ADE5-F87E0DBC25B2}">
      <formula1>$H$5:$H$9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1430-E628-4295-B0FB-508F82BF0773}">
  <sheetPr codeName="Planilha15"/>
  <dimension ref="B1:J37"/>
  <sheetViews>
    <sheetView showGridLines="0" workbookViewId="0">
      <pane ySplit="5" topLeftCell="A6" activePane="bottomLeft" state="frozen"/>
      <selection pane="bottomLeft" activeCell="D9" sqref="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LpNFcfRaZHaVa3l+tjv6kCbkXIO1fXQoe4SDhWPnFXIlMRHD6eVY4opZOLTq2oqNB8LaLqkSouCxEowte9kcmQ==" saltValue="66kyZEcEPQs6T3wSTO/LM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541B102B-C69F-4162-9D8B-F12880BD5A0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A04528-2E5C-44F0-8481-9555416B44F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7BF9-CC38-4304-AC27-7C55F570D63D}">
  <sheetPr codeName="Planilha103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iGLFjuuB8g7n4hXPs9hPC1NccmJXzFbngRkHss1Jazm8lYMH5ztJji6gn/3bqaIROPr6j3a/kJXotfoMn3O1MQ==" saltValue="y3DWVB+of3s5NhmRR16w9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AF39A3DC-8118-4436-9DCD-7778F9EDF160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2FF35F-084D-4EFB-BB88-0FE2E2146B5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48AD-1CB5-422A-96E7-4CF3CE9ECB21}">
  <sheetPr codeName="Planilha10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PRODUTOS!B100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VFNAFgbS64o+InX7RRE0utuXpP558l8TGIDYS1okySjZKsWEDsiS8X4pK+jPT4XJGFZcQPwwjBJdOoy9Z5MGgg==" saltValue="5txUa7TunGKauVqsAlB/R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E8EBB76E-AABB-4757-B605-76E611E83E6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F3911C-FEA3-4F56-8929-DA595792FDF0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AB71-7C5F-45EF-821E-DDFC94A3186D}">
  <sheetPr codeName="Planilha10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PRODUTOS!B101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P+lcKiFDyvGgiOD6CF/GjX2rT3QKcnxThqSKsxH+2EQN/Lwa+B6wgWMx8n6jLacbpDAe1aNYwHuz+N5UtzIkpA==" saltValue="VcMeZ80QfzonftHv4ddNN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9E01DBE-D595-4ACD-990F-7C4DC8D60B74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2189BF-A996-4F8C-ADF3-519A045E4B3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F780-F439-426B-B388-4561CC713330}">
  <sheetPr codeName="Planilha10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PRODUTOS!B102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XFOJptEa4VZbZiCIzaz3WEvuxrXzuC1udxlzweiuXYJ2VafCUwEFtWKQuIqCY2xJ9paodvpDMqbOyya3C9qjjg==" saltValue="ttWTpv3QPedPhf4yKFBex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DFD28D4D-50E4-4C04-B1B1-56A537381FA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5ECCBF-CC06-4CDE-A265-40E32AC7FDC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577B-EC37-4EE3-B52C-BE750CDE9EA9}">
  <sheetPr codeName="Planilha10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PRODUTOS!B103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EjQCmKy3thEOwicBdn+qCmEE38FI0zSaH9hV+qAsUBXULlUjmnl48zHz46Qw/hvEqr5ZeMZ3zMeQCvAnS6P57w==" saltValue="wR+HvVW3eKvxZJxKrHpfN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551A2272-25BE-4416-82FD-81AE96ED3A45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4891FB-7BAF-4CD8-B409-9B2875B5C1B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A61A-B132-47AF-8D6F-D7A046F09C27}">
  <sheetPr codeName="Planilha108"/>
  <dimension ref="B1:J37"/>
  <sheetViews>
    <sheetView showGridLines="0" workbookViewId="0">
      <pane ySplit="5" topLeftCell="A27" activePane="bottomLeft" state="frozen"/>
      <selection pane="bottomLeft" activeCell="J46" sqref="J46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PRODUTOS!B104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yxJ+i8lOu1uUegTP6O+NjeQCrZPQqj8yYEALu2WjxwSrtop/K37SU/NDTiYW9ubAD5/gHF95nWwloH6AW1ny4Q==" saltValue="9eBXNlzhcv1xSSaNF+U8z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D1767774-0C1C-4D67-9083-1E64AEF18F61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D55EA4-A094-4485-ADD1-F3FE3BA02A5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8EDA-DE85-426B-94FF-AE3B0B5FA976}">
  <sheetPr codeName="Planilha7"/>
  <dimension ref="B1:V32"/>
  <sheetViews>
    <sheetView showGridLines="0" showRowColHeaders="0" zoomScaleNormal="100" workbookViewId="0">
      <pane ySplit="1" topLeftCell="A2" activePane="bottomLeft" state="frozen"/>
      <selection activeCell="E34" sqref="E34"/>
      <selection pane="bottomLeft"/>
    </sheetView>
  </sheetViews>
  <sheetFormatPr defaultColWidth="9.125" defaultRowHeight="14.25"/>
  <cols>
    <col min="1" max="1" width="9.25" style="25" customWidth="1"/>
    <col min="2" max="2" width="2.375" style="25" customWidth="1"/>
    <col min="3" max="3" width="9.125" style="25"/>
    <col min="4" max="4" width="15.625" style="25" customWidth="1"/>
    <col min="5" max="5" width="8.375" style="25" customWidth="1"/>
    <col min="6" max="6" width="2.375" style="25" customWidth="1"/>
    <col min="7" max="7" width="2.875" style="25" customWidth="1"/>
    <col min="8" max="12" width="9.125" style="25"/>
    <col min="13" max="13" width="9.125" style="25" customWidth="1"/>
    <col min="14" max="14" width="6.75" style="25" customWidth="1"/>
    <col min="15" max="15" width="1.625" style="25" customWidth="1"/>
    <col min="16" max="17" width="9.125" style="25"/>
    <col min="18" max="18" width="8.875" style="25" customWidth="1"/>
    <col min="19" max="20" width="9.125" style="25" customWidth="1"/>
    <col min="21" max="16384" width="9.125" style="25"/>
  </cols>
  <sheetData>
    <row r="1" spans="2:22" s="33" customFormat="1" ht="69" customHeight="1"/>
    <row r="3" spans="2:22" ht="27">
      <c r="B3" s="26" t="s">
        <v>52</v>
      </c>
      <c r="F3" s="26"/>
    </row>
    <row r="8" spans="2:22" ht="9" customHeight="1"/>
    <row r="9" spans="2:22" ht="9.75" customHeight="1"/>
    <row r="10" spans="2:22">
      <c r="B10" s="28"/>
      <c r="C10" s="28"/>
      <c r="D10" s="28"/>
      <c r="E10" s="28"/>
      <c r="F10" s="28"/>
      <c r="H10" s="28"/>
      <c r="I10" s="28"/>
      <c r="J10" s="28"/>
      <c r="K10" s="28"/>
      <c r="L10" s="28"/>
      <c r="M10" s="28"/>
      <c r="N10" s="28"/>
      <c r="P10" s="28"/>
      <c r="Q10" s="28"/>
      <c r="R10" s="28"/>
      <c r="S10" s="28"/>
      <c r="T10" s="28"/>
      <c r="U10" s="28"/>
      <c r="V10" s="28"/>
    </row>
    <row r="11" spans="2:22">
      <c r="B11" s="28"/>
      <c r="C11" s="28"/>
      <c r="D11" s="28"/>
      <c r="E11" s="28"/>
      <c r="F11" s="28"/>
      <c r="H11" s="28"/>
      <c r="I11" s="28"/>
      <c r="J11" s="28"/>
      <c r="K11" s="28"/>
      <c r="L11" s="28"/>
      <c r="M11" s="28"/>
      <c r="N11" s="28"/>
      <c r="P11" s="28"/>
      <c r="Q11" s="28"/>
      <c r="R11" s="28"/>
      <c r="S11" s="28"/>
      <c r="T11" s="28"/>
      <c r="U11" s="28"/>
      <c r="V11" s="28"/>
    </row>
    <row r="12" spans="2:22">
      <c r="B12" s="28"/>
      <c r="C12" s="28"/>
      <c r="D12" s="28"/>
      <c r="E12" s="28"/>
      <c r="F12" s="28"/>
      <c r="H12" s="28"/>
      <c r="I12" s="28"/>
      <c r="J12" s="28"/>
      <c r="K12" s="28"/>
      <c r="L12" s="28"/>
      <c r="M12" s="28"/>
      <c r="N12" s="28"/>
      <c r="P12" s="28"/>
      <c r="Q12" s="28"/>
      <c r="R12" s="28"/>
      <c r="S12" s="28"/>
      <c r="T12" s="28"/>
      <c r="U12" s="28"/>
      <c r="V12" s="28"/>
    </row>
    <row r="13" spans="2:22">
      <c r="B13" s="28"/>
      <c r="C13" s="28"/>
      <c r="D13" s="28"/>
      <c r="E13" s="28"/>
      <c r="F13" s="28"/>
      <c r="H13" s="28"/>
      <c r="I13" s="28"/>
      <c r="J13" s="28"/>
      <c r="K13" s="28"/>
      <c r="L13" s="28"/>
      <c r="M13" s="28"/>
      <c r="N13" s="28"/>
      <c r="P13" s="28"/>
      <c r="Q13" s="28"/>
      <c r="R13" s="28"/>
      <c r="S13" s="28"/>
      <c r="T13" s="28"/>
      <c r="U13" s="28"/>
      <c r="V13" s="28"/>
    </row>
    <row r="14" spans="2:22">
      <c r="B14" s="28"/>
      <c r="C14" s="28"/>
      <c r="D14" s="28"/>
      <c r="E14" s="28"/>
      <c r="F14" s="28"/>
      <c r="H14" s="28"/>
      <c r="I14" s="28"/>
      <c r="J14" s="28"/>
      <c r="K14" s="28"/>
      <c r="L14" s="28"/>
      <c r="M14" s="28"/>
      <c r="N14" s="28"/>
      <c r="P14" s="28"/>
      <c r="Q14" s="28"/>
      <c r="R14" s="28"/>
      <c r="S14" s="28"/>
      <c r="T14" s="28"/>
      <c r="U14" s="28"/>
      <c r="V14" s="28"/>
    </row>
    <row r="15" spans="2:22">
      <c r="B15" s="28"/>
      <c r="C15" s="28"/>
      <c r="D15" s="28"/>
      <c r="E15" s="28"/>
      <c r="F15" s="28"/>
      <c r="H15" s="28"/>
      <c r="I15" s="28"/>
      <c r="J15" s="28"/>
      <c r="K15" s="28"/>
      <c r="L15" s="28"/>
      <c r="M15" s="28"/>
      <c r="N15" s="28"/>
      <c r="P15" s="28"/>
      <c r="Q15" s="28"/>
      <c r="R15" s="28"/>
      <c r="S15" s="28"/>
      <c r="T15" s="28"/>
      <c r="U15" s="28"/>
      <c r="V15" s="28"/>
    </row>
    <row r="16" spans="2:22">
      <c r="B16" s="28"/>
      <c r="C16" s="28"/>
      <c r="D16" s="28"/>
      <c r="E16" s="28"/>
      <c r="F16" s="28"/>
      <c r="H16" s="28"/>
      <c r="I16" s="28"/>
      <c r="J16" s="28"/>
      <c r="K16" s="28"/>
      <c r="L16" s="28"/>
      <c r="M16" s="28"/>
      <c r="N16" s="28"/>
      <c r="P16" s="28"/>
      <c r="Q16" s="28"/>
      <c r="R16" s="28"/>
      <c r="S16" s="28"/>
      <c r="T16" s="28"/>
      <c r="U16" s="28"/>
      <c r="V16" s="28"/>
    </row>
    <row r="17" spans="2:22" ht="21" customHeight="1">
      <c r="B17" s="28"/>
      <c r="C17" s="128">
        <v>2</v>
      </c>
      <c r="D17" s="128"/>
      <c r="E17" s="128"/>
      <c r="F17" s="28"/>
      <c r="H17" s="28"/>
      <c r="I17" s="28"/>
      <c r="J17" s="28"/>
      <c r="K17" s="28"/>
      <c r="L17" s="28"/>
      <c r="M17" s="28"/>
      <c r="N17" s="28"/>
      <c r="P17" s="28"/>
      <c r="Q17" s="28"/>
      <c r="R17" s="28"/>
      <c r="S17" s="28"/>
      <c r="T17" s="28"/>
      <c r="U17" s="28"/>
      <c r="V17" s="28"/>
    </row>
    <row r="18" spans="2:22">
      <c r="B18" s="28"/>
      <c r="C18" s="28"/>
      <c r="D18" s="28"/>
      <c r="E18" s="28"/>
      <c r="F18" s="28"/>
      <c r="H18" s="28"/>
      <c r="I18" s="28"/>
      <c r="J18" s="28"/>
      <c r="K18" s="28"/>
      <c r="L18" s="28"/>
      <c r="M18" s="28"/>
      <c r="N18" s="28"/>
      <c r="P18" s="28"/>
      <c r="Q18" s="28"/>
      <c r="R18" s="28"/>
      <c r="S18" s="28"/>
      <c r="T18" s="28"/>
      <c r="U18" s="28"/>
      <c r="V18" s="28"/>
    </row>
    <row r="19" spans="2:22">
      <c r="B19" s="28"/>
      <c r="C19" s="28"/>
      <c r="D19" s="28"/>
      <c r="E19" s="28"/>
      <c r="F19" s="28"/>
      <c r="H19" s="28"/>
      <c r="I19" s="28"/>
      <c r="J19" s="28"/>
      <c r="K19" s="28"/>
      <c r="L19" s="28"/>
      <c r="M19" s="28"/>
      <c r="N19" s="28"/>
      <c r="P19" s="28"/>
      <c r="Q19" s="28"/>
      <c r="R19" s="28"/>
      <c r="S19" s="28"/>
      <c r="T19" s="28"/>
      <c r="U19" s="28"/>
      <c r="V19" s="28"/>
    </row>
    <row r="20" spans="2:22">
      <c r="B20" s="28"/>
      <c r="C20" s="28"/>
      <c r="D20" s="28"/>
      <c r="E20" s="28"/>
      <c r="F20" s="28"/>
    </row>
    <row r="21" spans="2:22">
      <c r="B21" s="28"/>
      <c r="C21" s="28"/>
      <c r="D21" s="28"/>
      <c r="E21" s="28"/>
      <c r="F21" s="28"/>
      <c r="H21" s="29"/>
      <c r="I21" s="29"/>
      <c r="J21" s="29"/>
      <c r="K21" s="29"/>
      <c r="L21" s="29"/>
      <c r="M21" s="29"/>
      <c r="N21" s="29"/>
      <c r="P21" s="29"/>
      <c r="Q21" s="29"/>
      <c r="R21" s="29"/>
      <c r="S21" s="29"/>
      <c r="T21" s="29"/>
      <c r="U21" s="29"/>
      <c r="V21" s="29"/>
    </row>
    <row r="22" spans="2:22">
      <c r="B22" s="28"/>
      <c r="C22" s="28"/>
      <c r="D22" s="28"/>
      <c r="E22" s="28"/>
      <c r="F22" s="28"/>
      <c r="H22" s="29"/>
      <c r="I22" s="29"/>
      <c r="J22" s="29"/>
      <c r="K22" s="29"/>
      <c r="L22" s="29"/>
      <c r="M22" s="29"/>
      <c r="N22" s="29"/>
      <c r="P22" s="29"/>
      <c r="Q22" s="29"/>
      <c r="R22" s="29"/>
      <c r="S22" s="29"/>
      <c r="T22" s="29"/>
      <c r="U22" s="29"/>
      <c r="V22" s="29"/>
    </row>
    <row r="23" spans="2:22">
      <c r="B23" s="28"/>
      <c r="C23" s="28"/>
      <c r="D23" s="28"/>
      <c r="E23" s="28"/>
      <c r="F23" s="28"/>
      <c r="H23" s="29"/>
      <c r="I23" s="29"/>
      <c r="J23" s="29"/>
      <c r="K23" s="29"/>
      <c r="L23" s="29"/>
      <c r="M23" s="29"/>
      <c r="N23" s="29"/>
      <c r="P23" s="29"/>
      <c r="Q23" s="29"/>
      <c r="R23" s="29"/>
      <c r="S23" s="29"/>
      <c r="T23" s="29"/>
      <c r="U23" s="29"/>
      <c r="V23" s="29"/>
    </row>
    <row r="24" spans="2:22">
      <c r="B24" s="28"/>
      <c r="C24" s="28"/>
      <c r="D24" s="28"/>
      <c r="E24" s="28"/>
      <c r="F24" s="28"/>
      <c r="H24" s="29"/>
      <c r="I24" s="29"/>
      <c r="J24" s="29"/>
      <c r="K24" s="29"/>
      <c r="L24" s="29"/>
      <c r="M24" s="29"/>
      <c r="N24" s="29"/>
      <c r="P24" s="29"/>
      <c r="Q24" s="29"/>
      <c r="R24" s="29"/>
      <c r="S24" s="29"/>
      <c r="T24" s="29"/>
      <c r="U24" s="29"/>
      <c r="V24" s="29"/>
    </row>
    <row r="25" spans="2:22">
      <c r="B25" s="28"/>
      <c r="C25" s="28"/>
      <c r="D25" s="28"/>
      <c r="E25" s="28"/>
      <c r="F25" s="28"/>
      <c r="H25" s="29"/>
      <c r="I25" s="29"/>
      <c r="J25" s="29"/>
      <c r="K25" s="29"/>
      <c r="L25" s="29"/>
      <c r="M25" s="29"/>
      <c r="N25" s="29"/>
      <c r="P25" s="29"/>
      <c r="Q25" s="29"/>
      <c r="R25" s="29"/>
      <c r="S25" s="29"/>
      <c r="T25" s="29"/>
      <c r="U25" s="29"/>
      <c r="V25" s="29"/>
    </row>
    <row r="26" spans="2:22">
      <c r="B26" s="28"/>
      <c r="C26" s="28"/>
      <c r="D26" s="28"/>
      <c r="E26" s="28"/>
      <c r="F26" s="28"/>
      <c r="H26" s="29"/>
      <c r="I26" s="29"/>
      <c r="J26" s="29"/>
      <c r="K26" s="29"/>
      <c r="L26" s="29"/>
      <c r="M26" s="29"/>
      <c r="N26" s="29"/>
      <c r="P26" s="29"/>
      <c r="Q26" s="29"/>
      <c r="R26" s="29"/>
      <c r="S26" s="29"/>
      <c r="T26" s="29"/>
      <c r="U26" s="29"/>
      <c r="V26" s="29"/>
    </row>
    <row r="27" spans="2:22">
      <c r="B27" s="28"/>
      <c r="C27" s="28"/>
      <c r="D27" s="28"/>
      <c r="E27" s="28"/>
      <c r="F27" s="28"/>
      <c r="H27" s="29"/>
      <c r="I27" s="29"/>
      <c r="J27" s="29"/>
      <c r="K27" s="29"/>
      <c r="L27" s="29"/>
      <c r="M27" s="29"/>
      <c r="N27" s="29"/>
      <c r="P27" s="29"/>
      <c r="Q27" s="29"/>
      <c r="R27" s="29"/>
      <c r="S27" s="29"/>
      <c r="T27" s="29"/>
      <c r="U27" s="29"/>
      <c r="V27" s="29"/>
    </row>
    <row r="28" spans="2:22">
      <c r="B28" s="28"/>
      <c r="C28" s="28"/>
      <c r="D28" s="28"/>
      <c r="E28" s="28"/>
      <c r="F28" s="28"/>
      <c r="H28" s="29"/>
      <c r="I28" s="29"/>
      <c r="J28" s="29"/>
      <c r="K28" s="127"/>
      <c r="L28" s="127"/>
      <c r="M28" s="51"/>
      <c r="N28" s="51"/>
      <c r="P28" s="51"/>
      <c r="Q28" s="30"/>
      <c r="R28" s="31"/>
      <c r="S28" s="31"/>
      <c r="T28" s="32"/>
      <c r="U28" s="29"/>
      <c r="V28" s="29"/>
    </row>
    <row r="29" spans="2:22">
      <c r="B29" s="28"/>
      <c r="C29" s="28"/>
      <c r="D29" s="28"/>
      <c r="E29" s="28"/>
      <c r="F29" s="28"/>
      <c r="H29" s="29"/>
      <c r="I29" s="29"/>
      <c r="J29" s="29"/>
      <c r="K29" s="29"/>
      <c r="L29" s="29"/>
      <c r="M29" s="29"/>
      <c r="N29" s="29"/>
      <c r="P29" s="29"/>
      <c r="Q29" s="29"/>
      <c r="R29" s="29"/>
      <c r="S29" s="29"/>
      <c r="T29" s="29"/>
      <c r="U29" s="29"/>
      <c r="V29" s="29"/>
    </row>
    <row r="30" spans="2:22">
      <c r="B30" s="28"/>
      <c r="C30" s="28"/>
      <c r="D30" s="28"/>
      <c r="E30" s="28"/>
      <c r="F30" s="28"/>
      <c r="H30" s="29"/>
      <c r="I30" s="29"/>
      <c r="J30" s="29"/>
      <c r="K30" s="29"/>
      <c r="L30" s="29"/>
      <c r="M30" s="29"/>
      <c r="N30" s="29"/>
      <c r="P30" s="29"/>
      <c r="Q30" s="29"/>
      <c r="R30" s="29"/>
      <c r="S30" s="29"/>
      <c r="T30" s="29"/>
      <c r="U30" s="29"/>
      <c r="V30" s="29"/>
    </row>
    <row r="31" spans="2:22">
      <c r="B31" s="28"/>
      <c r="C31" s="28"/>
      <c r="D31" s="28"/>
      <c r="E31" s="28"/>
      <c r="F31" s="28"/>
      <c r="H31" s="29"/>
      <c r="I31" s="29"/>
      <c r="J31" s="29"/>
      <c r="K31" s="29"/>
      <c r="L31" s="29"/>
      <c r="M31" s="29"/>
      <c r="N31" s="29"/>
      <c r="P31" s="29"/>
      <c r="Q31" s="29"/>
      <c r="R31" s="29"/>
      <c r="S31" s="29"/>
      <c r="T31" s="29"/>
      <c r="U31" s="29"/>
      <c r="V31" s="29"/>
    </row>
    <row r="32" spans="2:22" ht="21" customHeight="1">
      <c r="B32" s="28"/>
      <c r="C32" s="28"/>
      <c r="D32" s="28"/>
      <c r="E32" s="28"/>
      <c r="F32" s="28"/>
      <c r="H32" s="29"/>
      <c r="I32" s="29"/>
      <c r="J32" s="29"/>
      <c r="K32" s="29"/>
      <c r="L32" s="29"/>
      <c r="M32" s="29"/>
      <c r="N32" s="29"/>
      <c r="P32" s="29"/>
      <c r="Q32" s="29"/>
      <c r="R32" s="29"/>
      <c r="S32" s="29"/>
      <c r="T32" s="29"/>
      <c r="U32" s="29"/>
      <c r="V32" s="29"/>
    </row>
  </sheetData>
  <sheetProtection algorithmName="SHA-512" hashValue="sPyZ12mr6GgzG0rtmXRE1DP5rypsVQzTkgTBGyzaNsayAPVVl/9V5WU3r6NUZ/kt5Ewo5gB74Yknhqg7DoBEog==" saltValue="9jbwoH1zGQiIXrhY9F7Ibw==" spinCount="100000" sheet="1" objects="1" formatCells="0" formatColumns="0" formatRows="0"/>
  <mergeCells count="2">
    <mergeCell ref="K28:L28"/>
    <mergeCell ref="C17:E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6" r:id="rId4" name="Option Button 2">
              <controlPr defaultSize="0" autoFill="0" autoLine="0" autoPict="0">
                <anchor>
                  <from>
                    <xdr:col>3</xdr:col>
                    <xdr:colOff>647700</xdr:colOff>
                    <xdr:row>12</xdr:row>
                    <xdr:rowOff>104775</xdr:rowOff>
                  </from>
                  <to>
                    <xdr:col>4</xdr:col>
                    <xdr:colOff>533400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5" r:id="rId5" name="Option Button 1">
              <controlPr defaultSize="0" autoFill="0" autoLine="0" autoPict="0">
                <anchor>
                  <from>
                    <xdr:col>2</xdr:col>
                    <xdr:colOff>66675</xdr:colOff>
                    <xdr:row>12</xdr:row>
                    <xdr:rowOff>104775</xdr:rowOff>
                  </from>
                  <to>
                    <xdr:col>3</xdr:col>
                    <xdr:colOff>381000</xdr:colOff>
                    <xdr:row>13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4FDFE8-9646-4D17-AD91-6C609BA75D95}">
          <x14:formula1>
            <xm:f>INDIRECT(AUX!$E$22)</xm:f>
          </x14:formula1>
          <xm:sqref>C17:E17</xm:sqref>
        </x14:dataValidation>
      </x14:dataValidation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81667-7FC5-4A7D-980E-B189D4385E0C}">
  <sheetPr codeName="Planilha9"/>
  <dimension ref="B1:I39"/>
  <sheetViews>
    <sheetView showGridLines="0" showRowColHeaders="0" zoomScale="85" zoomScaleNormal="85" workbookViewId="0">
      <pane ySplit="1" topLeftCell="A2" activePane="bottomLeft" state="frozen"/>
      <selection activeCell="E34" sqref="E34"/>
      <selection pane="bottomLeft" activeCell="Q11" sqref="Q11"/>
    </sheetView>
  </sheetViews>
  <sheetFormatPr defaultRowHeight="14.25"/>
  <cols>
    <col min="1" max="1" width="7.125" customWidth="1"/>
    <col min="2" max="2" width="15.625" customWidth="1"/>
    <col min="3" max="3" width="7.75" customWidth="1"/>
    <col min="4" max="4" width="4" customWidth="1"/>
    <col min="5" max="5" width="8.25" customWidth="1"/>
    <col min="6" max="6" width="19.375" customWidth="1"/>
    <col min="7" max="7" width="9" customWidth="1"/>
    <col min="8" max="8" width="12.125" customWidth="1"/>
    <col min="9" max="9" width="15.125" customWidth="1"/>
  </cols>
  <sheetData>
    <row r="1" spans="2:9" s="33" customFormat="1" ht="69" customHeight="1"/>
    <row r="4" spans="2:9">
      <c r="B4" s="131" t="s">
        <v>58</v>
      </c>
      <c r="C4" s="131"/>
      <c r="D4" s="132" t="s">
        <v>62</v>
      </c>
      <c r="E4" s="132"/>
      <c r="F4" s="132"/>
      <c r="G4" s="132"/>
      <c r="H4" s="36" t="s">
        <v>59</v>
      </c>
      <c r="I4" s="37"/>
    </row>
    <row r="5" spans="2:9">
      <c r="B5" s="131"/>
      <c r="C5" s="131"/>
      <c r="D5" s="132"/>
      <c r="E5" s="132"/>
      <c r="F5" s="132"/>
      <c r="G5" s="132"/>
      <c r="H5" s="36" t="s">
        <v>60</v>
      </c>
      <c r="I5" s="37"/>
    </row>
    <row r="6" spans="2:9">
      <c r="B6" s="131"/>
      <c r="C6" s="131"/>
      <c r="D6" s="132"/>
      <c r="E6" s="132"/>
      <c r="F6" s="132"/>
      <c r="G6" s="132"/>
      <c r="H6" s="36" t="s">
        <v>61</v>
      </c>
      <c r="I6" s="55"/>
    </row>
    <row r="7" spans="2:9" ht="5.25" customHeight="1"/>
    <row r="8" spans="2:9" s="3" customFormat="1" ht="22.5" customHeight="1">
      <c r="B8" s="38" t="s">
        <v>57</v>
      </c>
      <c r="C8" s="130"/>
      <c r="D8" s="130"/>
      <c r="E8" s="130"/>
      <c r="F8" s="130"/>
      <c r="G8" s="38" t="s">
        <v>53</v>
      </c>
      <c r="H8" s="130"/>
      <c r="I8" s="130"/>
    </row>
    <row r="9" spans="2:9" s="3" customFormat="1" ht="22.5" customHeight="1">
      <c r="B9" s="38" t="s">
        <v>54</v>
      </c>
      <c r="C9" s="130"/>
      <c r="D9" s="130"/>
      <c r="E9" s="130"/>
      <c r="F9" s="130"/>
      <c r="G9" s="130"/>
      <c r="H9" s="130"/>
      <c r="I9" s="130"/>
    </row>
    <row r="10" spans="2:9" ht="5.25" customHeight="1"/>
    <row r="11" spans="2:9" s="3" customFormat="1" ht="22.5" customHeight="1">
      <c r="B11" s="124" t="s">
        <v>0</v>
      </c>
      <c r="C11" s="124"/>
      <c r="D11" s="124"/>
      <c r="E11" s="124"/>
      <c r="F11" s="124"/>
      <c r="G11" s="34" t="s">
        <v>55</v>
      </c>
      <c r="H11" s="34" t="s">
        <v>4</v>
      </c>
      <c r="I11" s="34" t="s">
        <v>56</v>
      </c>
    </row>
    <row r="12" spans="2:9" s="3" customFormat="1" ht="22.5" customHeight="1">
      <c r="B12" s="129" t="s">
        <v>70</v>
      </c>
      <c r="C12" s="129"/>
      <c r="D12" s="129"/>
      <c r="E12" s="129"/>
      <c r="F12" s="129"/>
      <c r="G12" s="35">
        <v>2</v>
      </c>
      <c r="H12" s="35">
        <v>65</v>
      </c>
      <c r="I12" s="39">
        <f>H12*G12</f>
        <v>130</v>
      </c>
    </row>
    <row r="13" spans="2:9" s="3" customFormat="1" ht="22.5" customHeight="1">
      <c r="B13" s="129" t="s">
        <v>64</v>
      </c>
      <c r="C13" s="129"/>
      <c r="D13" s="129"/>
      <c r="E13" s="129"/>
      <c r="F13" s="129"/>
      <c r="G13" s="35">
        <v>1</v>
      </c>
      <c r="H13" s="35">
        <v>50</v>
      </c>
      <c r="I13" s="39">
        <f t="shared" ref="I13:I38" si="0">H13*G13</f>
        <v>50</v>
      </c>
    </row>
    <row r="14" spans="2:9" s="3" customFormat="1" ht="22.5" customHeight="1">
      <c r="B14" s="129"/>
      <c r="C14" s="129"/>
      <c r="D14" s="129"/>
      <c r="E14" s="129"/>
      <c r="F14" s="129"/>
      <c r="G14" s="35"/>
      <c r="H14" s="35"/>
      <c r="I14" s="39">
        <f t="shared" si="0"/>
        <v>0</v>
      </c>
    </row>
    <row r="15" spans="2:9" s="3" customFormat="1" ht="22.5" customHeight="1">
      <c r="B15" s="129"/>
      <c r="C15" s="129"/>
      <c r="D15" s="129"/>
      <c r="E15" s="129"/>
      <c r="F15" s="129"/>
      <c r="G15" s="35"/>
      <c r="H15" s="35"/>
      <c r="I15" s="39">
        <f t="shared" si="0"/>
        <v>0</v>
      </c>
    </row>
    <row r="16" spans="2:9" s="3" customFormat="1" ht="22.5" customHeight="1">
      <c r="B16" s="129"/>
      <c r="C16" s="129"/>
      <c r="D16" s="129"/>
      <c r="E16" s="129"/>
      <c r="F16" s="129"/>
      <c r="G16" s="35"/>
      <c r="H16" s="35"/>
      <c r="I16" s="39">
        <f>H16*G16</f>
        <v>0</v>
      </c>
    </row>
    <row r="17" spans="2:9" s="3" customFormat="1" ht="22.5" customHeight="1">
      <c r="B17" s="129"/>
      <c r="C17" s="129"/>
      <c r="D17" s="129"/>
      <c r="E17" s="129"/>
      <c r="F17" s="129"/>
      <c r="G17" s="35"/>
      <c r="H17" s="35"/>
      <c r="I17" s="39">
        <f t="shared" si="0"/>
        <v>0</v>
      </c>
    </row>
    <row r="18" spans="2:9" s="3" customFormat="1" ht="22.5" customHeight="1">
      <c r="B18" s="129"/>
      <c r="C18" s="129"/>
      <c r="D18" s="129"/>
      <c r="E18" s="129"/>
      <c r="F18" s="129"/>
      <c r="G18" s="35"/>
      <c r="H18" s="35"/>
      <c r="I18" s="39">
        <f t="shared" si="0"/>
        <v>0</v>
      </c>
    </row>
    <row r="19" spans="2:9" s="3" customFormat="1" ht="22.5" customHeight="1">
      <c r="B19" s="129"/>
      <c r="C19" s="129"/>
      <c r="D19" s="129"/>
      <c r="E19" s="129"/>
      <c r="F19" s="129"/>
      <c r="G19" s="35"/>
      <c r="H19" s="35"/>
      <c r="I19" s="39">
        <f t="shared" si="0"/>
        <v>0</v>
      </c>
    </row>
    <row r="20" spans="2:9" s="3" customFormat="1" ht="22.5" customHeight="1">
      <c r="B20" s="129"/>
      <c r="C20" s="129"/>
      <c r="D20" s="129"/>
      <c r="E20" s="129"/>
      <c r="F20" s="129"/>
      <c r="G20" s="35"/>
      <c r="H20" s="35"/>
      <c r="I20" s="39">
        <f t="shared" si="0"/>
        <v>0</v>
      </c>
    </row>
    <row r="21" spans="2:9" s="3" customFormat="1" ht="22.5" customHeight="1">
      <c r="B21" s="129"/>
      <c r="C21" s="129"/>
      <c r="D21" s="129"/>
      <c r="E21" s="129"/>
      <c r="F21" s="129"/>
      <c r="G21" s="35"/>
      <c r="H21" s="35"/>
      <c r="I21" s="39">
        <f t="shared" si="0"/>
        <v>0</v>
      </c>
    </row>
    <row r="22" spans="2:9" s="3" customFormat="1" ht="22.5" hidden="1" customHeight="1">
      <c r="B22" s="129"/>
      <c r="C22" s="129"/>
      <c r="D22" s="129"/>
      <c r="E22" s="129"/>
      <c r="F22" s="129"/>
      <c r="G22" s="35"/>
      <c r="H22" s="35"/>
      <c r="I22" s="39"/>
    </row>
    <row r="23" spans="2:9" s="3" customFormat="1" ht="22.5" hidden="1" customHeight="1">
      <c r="B23" s="129"/>
      <c r="C23" s="129"/>
      <c r="D23" s="129"/>
      <c r="E23" s="129"/>
      <c r="F23" s="129"/>
      <c r="G23" s="35"/>
      <c r="H23" s="35"/>
      <c r="I23" s="39"/>
    </row>
    <row r="24" spans="2:9" s="3" customFormat="1" ht="22.5" hidden="1" customHeight="1">
      <c r="B24" s="129"/>
      <c r="C24" s="129"/>
      <c r="D24" s="129"/>
      <c r="E24" s="129"/>
      <c r="F24" s="129"/>
      <c r="G24" s="35"/>
      <c r="H24" s="35"/>
      <c r="I24" s="39"/>
    </row>
    <row r="25" spans="2:9" s="3" customFormat="1" ht="22.5" hidden="1" customHeight="1">
      <c r="B25" s="129"/>
      <c r="C25" s="129"/>
      <c r="D25" s="129"/>
      <c r="E25" s="129"/>
      <c r="F25" s="129"/>
      <c r="G25" s="35"/>
      <c r="H25" s="35"/>
      <c r="I25" s="39"/>
    </row>
    <row r="26" spans="2:9" s="3" customFormat="1" ht="22.5" hidden="1" customHeight="1">
      <c r="B26" s="129"/>
      <c r="C26" s="129"/>
      <c r="D26" s="129"/>
      <c r="E26" s="129"/>
      <c r="F26" s="129"/>
      <c r="G26" s="35"/>
      <c r="H26" s="35"/>
      <c r="I26" s="39"/>
    </row>
    <row r="27" spans="2:9" s="3" customFormat="1" ht="22.5" hidden="1" customHeight="1">
      <c r="B27" s="129"/>
      <c r="C27" s="129"/>
      <c r="D27" s="129"/>
      <c r="E27" s="129"/>
      <c r="F27" s="129"/>
      <c r="G27" s="35"/>
      <c r="H27" s="35"/>
      <c r="I27" s="39"/>
    </row>
    <row r="28" spans="2:9" s="3" customFormat="1" ht="22.5" hidden="1" customHeight="1">
      <c r="B28" s="129"/>
      <c r="C28" s="129"/>
      <c r="D28" s="129"/>
      <c r="E28" s="129"/>
      <c r="F28" s="129"/>
      <c r="G28" s="35"/>
      <c r="H28" s="35"/>
      <c r="I28" s="39"/>
    </row>
    <row r="29" spans="2:9" s="3" customFormat="1" ht="22.5" hidden="1" customHeight="1">
      <c r="B29" s="129"/>
      <c r="C29" s="129"/>
      <c r="D29" s="129"/>
      <c r="E29" s="129"/>
      <c r="F29" s="129"/>
      <c r="G29" s="35"/>
      <c r="H29" s="35"/>
      <c r="I29" s="39"/>
    </row>
    <row r="30" spans="2:9" s="3" customFormat="1" ht="22.5" customHeight="1">
      <c r="B30" s="129"/>
      <c r="C30" s="129"/>
      <c r="D30" s="129"/>
      <c r="E30" s="129"/>
      <c r="F30" s="129"/>
      <c r="G30" s="35"/>
      <c r="H30" s="35"/>
      <c r="I30" s="39">
        <f t="shared" ref="I30:I31" si="1">H30*G30</f>
        <v>0</v>
      </c>
    </row>
    <row r="31" spans="2:9" s="3" customFormat="1" ht="22.5" customHeight="1">
      <c r="B31" s="129"/>
      <c r="C31" s="129"/>
      <c r="D31" s="129"/>
      <c r="E31" s="129"/>
      <c r="F31" s="129"/>
      <c r="G31" s="35"/>
      <c r="H31" s="35"/>
      <c r="I31" s="39">
        <f t="shared" si="1"/>
        <v>0</v>
      </c>
    </row>
    <row r="32" spans="2:9" s="3" customFormat="1" ht="22.5" customHeight="1">
      <c r="B32" s="129"/>
      <c r="C32" s="129"/>
      <c r="D32" s="129"/>
      <c r="E32" s="129"/>
      <c r="F32" s="129"/>
      <c r="G32" s="35"/>
      <c r="H32" s="35"/>
      <c r="I32" s="39">
        <f t="shared" ref="I32:I36" si="2">H32*G32</f>
        <v>0</v>
      </c>
    </row>
    <row r="33" spans="2:9" s="3" customFormat="1" ht="22.5" customHeight="1">
      <c r="B33" s="129"/>
      <c r="C33" s="129"/>
      <c r="D33" s="129"/>
      <c r="E33" s="129"/>
      <c r="F33" s="129"/>
      <c r="G33" s="35"/>
      <c r="H33" s="35"/>
      <c r="I33" s="39">
        <f t="shared" si="2"/>
        <v>0</v>
      </c>
    </row>
    <row r="34" spans="2:9" s="3" customFormat="1" ht="22.5" customHeight="1">
      <c r="B34" s="129"/>
      <c r="C34" s="129"/>
      <c r="D34" s="129"/>
      <c r="E34" s="129"/>
      <c r="F34" s="129"/>
      <c r="G34" s="35"/>
      <c r="H34" s="35"/>
      <c r="I34" s="39">
        <f t="shared" si="2"/>
        <v>0</v>
      </c>
    </row>
    <row r="35" spans="2:9" s="3" customFormat="1" ht="22.5" customHeight="1">
      <c r="B35" s="129"/>
      <c r="C35" s="129"/>
      <c r="D35" s="129"/>
      <c r="E35" s="129"/>
      <c r="F35" s="129"/>
      <c r="G35" s="35"/>
      <c r="H35" s="35"/>
      <c r="I35" s="39">
        <f t="shared" si="2"/>
        <v>0</v>
      </c>
    </row>
    <row r="36" spans="2:9" s="3" customFormat="1" ht="22.5" customHeight="1">
      <c r="B36" s="129"/>
      <c r="C36" s="129"/>
      <c r="D36" s="129"/>
      <c r="E36" s="129"/>
      <c r="F36" s="129"/>
      <c r="G36" s="35"/>
      <c r="H36" s="35"/>
      <c r="I36" s="39">
        <f t="shared" si="2"/>
        <v>0</v>
      </c>
    </row>
    <row r="37" spans="2:9" s="3" customFormat="1" ht="22.5" customHeight="1">
      <c r="B37" s="129"/>
      <c r="C37" s="129"/>
      <c r="D37" s="129"/>
      <c r="E37" s="129"/>
      <c r="F37" s="129"/>
      <c r="G37" s="35"/>
      <c r="H37" s="35"/>
      <c r="I37" s="39">
        <f t="shared" si="0"/>
        <v>0</v>
      </c>
    </row>
    <row r="38" spans="2:9" s="3" customFormat="1" ht="22.5" customHeight="1">
      <c r="B38" s="129"/>
      <c r="C38" s="129"/>
      <c r="D38" s="129"/>
      <c r="E38" s="129"/>
      <c r="F38" s="129"/>
      <c r="G38" s="35"/>
      <c r="H38" s="35"/>
      <c r="I38" s="39">
        <f t="shared" si="0"/>
        <v>0</v>
      </c>
    </row>
    <row r="39" spans="2:9" ht="21.75" customHeight="1">
      <c r="H39" s="69" t="s">
        <v>25</v>
      </c>
      <c r="I39" s="40">
        <f>SUM(I12:I38)</f>
        <v>180</v>
      </c>
    </row>
  </sheetData>
  <sheetProtection formatCells="0" formatColumns="0" formatRows="0" sort="0" autoFilter="0"/>
  <mergeCells count="33">
    <mergeCell ref="B36:F36"/>
    <mergeCell ref="B33:F33"/>
    <mergeCell ref="B34:F34"/>
    <mergeCell ref="B19:F19"/>
    <mergeCell ref="B20:F20"/>
    <mergeCell ref="B31:F31"/>
    <mergeCell ref="B32:F32"/>
    <mergeCell ref="B22:F22"/>
    <mergeCell ref="B23:F23"/>
    <mergeCell ref="B24:F24"/>
    <mergeCell ref="B29:F29"/>
    <mergeCell ref="B30:F30"/>
    <mergeCell ref="B13:F13"/>
    <mergeCell ref="B14:F14"/>
    <mergeCell ref="B4:C6"/>
    <mergeCell ref="D4:G6"/>
    <mergeCell ref="B35:F35"/>
    <mergeCell ref="B38:F38"/>
    <mergeCell ref="C9:I9"/>
    <mergeCell ref="H8:I8"/>
    <mergeCell ref="C8:F8"/>
    <mergeCell ref="B25:F25"/>
    <mergeCell ref="B26:F26"/>
    <mergeCell ref="B37:F37"/>
    <mergeCell ref="B21:F21"/>
    <mergeCell ref="B15:F15"/>
    <mergeCell ref="B16:F16"/>
    <mergeCell ref="B17:F17"/>
    <mergeCell ref="B18:F18"/>
    <mergeCell ref="B27:F27"/>
    <mergeCell ref="B28:F28"/>
    <mergeCell ref="B11:F11"/>
    <mergeCell ref="B12:F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E664-C8FD-4FA8-BA17-3D9AB1978898}">
  <sheetPr codeName="Planilha1"/>
  <dimension ref="B4:M33"/>
  <sheetViews>
    <sheetView workbookViewId="0">
      <selection activeCell="B11" sqref="B11"/>
    </sheetView>
  </sheetViews>
  <sheetFormatPr defaultRowHeight="14.25"/>
  <cols>
    <col min="2" max="2" width="24" customWidth="1"/>
    <col min="3" max="3" width="12.375" customWidth="1"/>
    <col min="5" max="5" width="13.25" bestFit="1" customWidth="1"/>
    <col min="10" max="10" width="12.125" bestFit="1" customWidth="1"/>
    <col min="12" max="12" width="28.75" bestFit="1" customWidth="1"/>
    <col min="13" max="13" width="13.25" bestFit="1" customWidth="1"/>
  </cols>
  <sheetData>
    <row r="4" spans="2:5">
      <c r="B4" t="s">
        <v>26</v>
      </c>
      <c r="E4" t="s">
        <v>38</v>
      </c>
    </row>
    <row r="5" spans="2:5">
      <c r="B5">
        <f>COUNTA(PRODUTOS!B5:B540)+COUNTA('PRECIFICAÇÃO DIRETA'!B5:B2040)</f>
        <v>0</v>
      </c>
      <c r="E5" s="20" t="str">
        <f>IFERROR(B14/(B11/B8),"")</f>
        <v/>
      </c>
    </row>
    <row r="7" spans="2:5">
      <c r="B7" t="s">
        <v>36</v>
      </c>
    </row>
    <row r="8" spans="2:5">
      <c r="B8" s="20">
        <f>IFERROR(AVERAGE(PRODUTOS!M3,'PRECIFICAÇÃO DIRETA'!M3),0)</f>
        <v>0</v>
      </c>
      <c r="E8" t="s">
        <v>39</v>
      </c>
    </row>
    <row r="9" spans="2:5">
      <c r="E9" s="27">
        <f>IFERROR(ROUND(B14/B11,0)&amp;" produtos",0)</f>
        <v>0</v>
      </c>
    </row>
    <row r="10" spans="2:5">
      <c r="B10" t="s">
        <v>35</v>
      </c>
    </row>
    <row r="11" spans="2:5">
      <c r="B11" s="20">
        <f>IFERROR(AVERAGE(PRODUTOS!P3,'PRECIFICAÇÃO DIRETA'!P3),0)</f>
        <v>0</v>
      </c>
    </row>
    <row r="13" spans="2:5">
      <c r="B13" t="s">
        <v>37</v>
      </c>
    </row>
    <row r="14" spans="2:5">
      <c r="B14" s="21">
        <f>CUSTOS!C29</f>
        <v>2650</v>
      </c>
    </row>
    <row r="21" spans="2:13">
      <c r="B21" t="s">
        <v>40</v>
      </c>
      <c r="C21" t="s">
        <v>42</v>
      </c>
      <c r="D21" s="41">
        <v>2</v>
      </c>
      <c r="I21" t="s">
        <v>46</v>
      </c>
    </row>
    <row r="22" spans="2:13">
      <c r="C22" t="s">
        <v>43</v>
      </c>
      <c r="D22" t="s">
        <v>44</v>
      </c>
      <c r="E22" t="str">
        <f>IF(D21=2,"FichaTécnica","Direta")</f>
        <v>FichaTécnica</v>
      </c>
      <c r="I22" t="s">
        <v>49</v>
      </c>
      <c r="L22" t="s">
        <v>50</v>
      </c>
    </row>
    <row r="23" spans="2:13">
      <c r="B23" t="s">
        <v>41</v>
      </c>
      <c r="I23" t="str">
        <f>IF(CUSTOS!H5="","",CUSTOS!H5)</f>
        <v>Despesas Fixas</v>
      </c>
      <c r="J23" s="24">
        <f>SUMIFS(CUSTOS!$C$5:$C$28,CUSTOS!$D$5:$D$28,AUX!I23)</f>
        <v>2650</v>
      </c>
      <c r="L23" t="s">
        <v>51</v>
      </c>
      <c r="M23" s="21">
        <f>CUSTOS!C29</f>
        <v>2650</v>
      </c>
    </row>
    <row r="24" spans="2:13">
      <c r="B24">
        <f>DASHBOARD!$C$17</f>
        <v>2</v>
      </c>
      <c r="I24" t="str">
        <f>IF(CUSTOS!H6="","",CUSTOS!H6)</f>
        <v/>
      </c>
      <c r="J24" s="24">
        <f>SUMIFS(CUSTOS!$C$5:$C$28,CUSTOS!$D$5:$D$28,AUX!I24)</f>
        <v>0</v>
      </c>
      <c r="L24" t="s">
        <v>23</v>
      </c>
      <c r="M24" s="21">
        <f>CUSTOS!F5</f>
        <v>20000</v>
      </c>
    </row>
    <row r="25" spans="2:13">
      <c r="I25" t="str">
        <f>IF(CUSTOS!H7="","",CUSTOS!H7)</f>
        <v/>
      </c>
      <c r="J25" s="24">
        <f>SUMIFS(CUSTOS!$C$5:$C$28,CUSTOS!$D$5:$D$28,AUX!I25)</f>
        <v>0</v>
      </c>
    </row>
    <row r="26" spans="2:13">
      <c r="B26" t="s">
        <v>30</v>
      </c>
      <c r="I26" t="str">
        <f>IF(CUSTOS!H8="","",CUSTOS!H8)</f>
        <v/>
      </c>
      <c r="J26" s="24">
        <f>SUMIFS(CUSTOS!$C$5:$C$28,CUSTOS!$D$5:$D$28,AUX!I26)</f>
        <v>0</v>
      </c>
    </row>
    <row r="27" spans="2:13">
      <c r="B27" s="20" t="str">
        <f>IFERROR(IF($E$22="Direta",VLOOKUP($B$24,'PRECIFICAÇÃO DIRETA'!$B:$P,12,0),VLOOKUP($B$24,PRODUTOS!$B:$P,12,0)),"")</f>
        <v/>
      </c>
      <c r="I27" t="str">
        <f>IF(CUSTOS!H9="","",CUSTOS!H9)</f>
        <v/>
      </c>
      <c r="J27" s="24">
        <f>SUMIFS(CUSTOS!$C$5:$C$28,CUSTOS!$D$5:$D$28,AUX!I27)</f>
        <v>0</v>
      </c>
    </row>
    <row r="28" spans="2:13">
      <c r="B28" t="s">
        <v>28</v>
      </c>
    </row>
    <row r="29" spans="2:13">
      <c r="B29" s="20" t="str">
        <f>IFERROR(IF($E$22="Direta",VLOOKUP($B$24,'PRECIFICAÇÃO DIRETA'!$B:$P,5,0),VLOOKUP($B$24,PRODUTOS!$B:$P,5,0)),"")</f>
        <v/>
      </c>
    </row>
    <row r="30" spans="2:13">
      <c r="B30" t="s">
        <v>34</v>
      </c>
    </row>
    <row r="31" spans="2:13">
      <c r="B31" s="21" t="str">
        <f>IFERROR(IF($E$22="Direta",VLOOKUP($B$24,'PRECIFICAÇÃO DIRETA'!$B:$P,15,0),VLOOKUP($B$24,PRODUTOS!$B:$P,15,0)),"")</f>
        <v/>
      </c>
    </row>
    <row r="32" spans="2:13">
      <c r="B32" t="s">
        <v>45</v>
      </c>
    </row>
    <row r="33" spans="2:2">
      <c r="B33" s="83">
        <f>IFERROR(ROUND(B14/B31,0),0)</f>
        <v>0</v>
      </c>
    </row>
  </sheetData>
  <sheetProtection formatCells="0" formatColumns="0" formatRows="0" sort="0" autoFilter="0"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C35A-ACFE-4BB9-B891-9EC452C85577}">
  <sheetPr codeName="Planilha16"/>
  <dimension ref="B1:J37"/>
  <sheetViews>
    <sheetView showGridLines="0" workbookViewId="0">
      <pane ySplit="5" topLeftCell="A6" activePane="bottomLeft" state="frozen"/>
      <selection pane="bottomLeft" activeCell="D9" sqref="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SrI6wAxdsvT07/MLVnOKfL46vWaeXYKh5IuDAJr8NX8gGt1trQFFB+GmPoa208PzmJya/Ma2cDf+WiUtG4kRrg==" saltValue="n/ZUvW3tbsy2454SWK05s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DEF4165A-BC71-4459-BFAC-4BE7534070C5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72FA98-A1E2-42CA-87EB-EDFC789081E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DCAD-4EB7-4F89-A730-2C2F1D2AB052}">
  <sheetPr codeName="Planilha17"/>
  <dimension ref="B1:J37"/>
  <sheetViews>
    <sheetView showGridLines="0" workbookViewId="0">
      <pane ySplit="5" topLeftCell="A6" activePane="bottomLeft" state="frozen"/>
      <selection pane="bottomLeft" activeCell="D9" sqref="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wQnSLvAapvHCghIrn8v5t+WK3Jl6mMdwyjZpr1f2V/3bz48IsiiAUr4RjYMmqcV0w+Jt+mYcsK7XUIb+dCVRyA==" saltValue="YBdtTEYXrMMzHPYRp6Nv6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16C46035-F6D6-4D1E-B627-1F8CBD962B4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CC09DF-4155-46FA-BD04-540BF033D66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77B6-DEFD-4608-955B-B255D93DC1C2}">
  <sheetPr codeName="Planilha18"/>
  <dimension ref="B1:J37"/>
  <sheetViews>
    <sheetView showGridLines="0" workbookViewId="0">
      <pane ySplit="5" topLeftCell="A6" activePane="bottomLeft" state="frozen"/>
      <selection pane="bottomLeft" activeCell="D9" activeCellId="1" sqref="B9 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OKxVnrs+/LdmMzg8x2dNbCen16XiIQtr9a4jF4w/F5Q32tuFl0L52JqFA2YIBRiw9Ef6sMNSv/AA51+Y9hRwfg==" saltValue="gkw16u6DF94AHTe8yEKkL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E9C47F49-6CEE-4184-A5E1-5867D7E13363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0E43E4-02B0-42B3-A5BC-C7DA7C2440CE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83B4-ECCB-4C14-9B55-A99173227AD9}">
  <sheetPr codeName="Planilha19"/>
  <dimension ref="B1:J37"/>
  <sheetViews>
    <sheetView showGridLines="0" workbookViewId="0">
      <pane ySplit="5" topLeftCell="A6" activePane="bottomLeft" state="frozen"/>
      <selection pane="bottomLeft" activeCell="D9" activeCellId="1" sqref="B9 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VlLtS0YydcwkXccx8VhkHLgWD14wI9wvITCegFWf7kvPVqTTxfXXvkCiilmu9j93fLcFguFtremgiwLJeJZAIA==" saltValue="I+4sU27lKAZ95J5D0a/SM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27D92ECC-53D1-432E-8AC5-7F2B27D10560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A69E05-708E-463C-B400-D95F21380EE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1778-AD2C-4BC7-B2C7-C56ECF4D9C11}">
  <sheetPr codeName="Planilha20"/>
  <dimension ref="B1:J37"/>
  <sheetViews>
    <sheetView showGridLines="0" workbookViewId="0">
      <pane ySplit="5" topLeftCell="A6" activePane="bottomLeft" state="frozen"/>
      <selection pane="bottomLeft" activeCell="D9" sqref="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Qrei/5rikODrTIyCly2STXF/263JZeCxi47ZVbKHqSUJpleSJdbbM2Y2Zr+wJzDXjyVYEAE6AJIq0IfhZlBWTQ==" saltValue="ZbWxEkLAx1FvI1KJJtMUi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681867DE-4CF4-4281-A4F0-5984ACC8206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1BEBF5-63A6-4114-AE9B-E7E633C6292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86C0-3715-43F8-8B99-A32916F7A51E}">
  <sheetPr codeName="Planilha21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D03lsBl6QVMw715HXKjaOoDY2c++KI+WABOME8diZy5IgP+2xFFj1u+HiakO/aNV2xRMhRJkQs99eNMZjPHCIQ==" saltValue="PiT+u/HEUYNWcrGdjL/aa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BF64DE48-5C5E-47E2-86C4-35F991E59FD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9B15E1-61E2-45DA-ACC2-52F674D1FC89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02F4-4673-4BA9-BB78-0B05575414B5}">
  <sheetPr codeName="Planilha22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2aQ7wga3cKG/75xFVaKJuw95YGDYLwSAatmtDeMPhLRK7ZU1tXVHXLWDR4XdfD28JCePcU2h5S4ic3088igmog==" saltValue="FpFfYIwKTFI0nYwyloMdd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9C68D3E9-BCEF-42EE-AA0C-BFBFC24DAC51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A72708-CCC1-407D-B2E4-CBA200B441E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BE5F-E460-4C1E-ACA4-6758283EA8D1}">
  <sheetPr codeName="Planilha23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jHHTwzRjLWTtuuBhjjEgZBVZr0k+gNh0y5ajfM4QelwkvlGYAxSBMQovkBD4GZdBH7idIBM4QlO89yk5hx4oig==" saltValue="N+KPD7ArxfwHU7W1hk73u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733DE312-69EE-42DA-939C-16189913DDE9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5FF771-DDC4-4869-8E6F-7DCA67D4D196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89A7-82D5-44BA-B9BD-294DDA37F7F5}">
  <sheetPr codeName="Planilha24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PRODUTOS!B19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aE4ZPZQOtJMN/1P4Hf4yQRb/U4ZKu0XVcH050zl+iH15EjZsMrND5Y8Px5fo5TFEDmM53/dgbthFeJDMxiqkKg==" saltValue="1YSBH2vm5GicxTqCqGW1R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00AD0160-D4ED-49C9-A23E-6A76CCCFA2CF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4AA184-4D07-4E2A-B6AC-270D463C6FF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4AE7-60EC-47EE-9364-4859DFCB08B9}">
  <sheetPr codeName="Planilha2"/>
  <dimension ref="B1:I1234"/>
  <sheetViews>
    <sheetView showGridLines="0" zoomScale="85" zoomScaleNormal="85" workbookViewId="0">
      <pane ySplit="4" topLeftCell="A5" activePane="bottomLeft" state="frozen"/>
      <selection pane="bottomLeft" activeCell="R12" sqref="R12"/>
    </sheetView>
  </sheetViews>
  <sheetFormatPr defaultColWidth="9.125" defaultRowHeight="22.5" customHeight="1"/>
  <cols>
    <col min="1" max="1" width="9.125" style="3"/>
    <col min="2" max="2" width="26.125" style="1" customWidth="1"/>
    <col min="3" max="3" width="9.125" style="1"/>
    <col min="4" max="4" width="13.625" style="1" customWidth="1"/>
    <col min="5" max="6" width="15.125" style="1" customWidth="1"/>
    <col min="7" max="7" width="9.125" style="3"/>
    <col min="8" max="8" width="15.375" style="3" customWidth="1"/>
    <col min="9" max="16384" width="9.125" style="3"/>
  </cols>
  <sheetData>
    <row r="1" spans="2:9" s="33" customFormat="1" ht="69" customHeight="1"/>
    <row r="2" spans="2:9" customFormat="1" ht="30" hidden="1" customHeight="1">
      <c r="B2" s="41"/>
      <c r="C2" s="41"/>
      <c r="D2" s="41"/>
      <c r="E2" s="41"/>
      <c r="F2" s="41"/>
    </row>
    <row r="3" spans="2:9" ht="22.5" customHeight="1">
      <c r="B3" s="2"/>
      <c r="C3" s="2"/>
      <c r="D3" s="2"/>
      <c r="E3" s="2"/>
      <c r="F3" s="2"/>
    </row>
    <row r="4" spans="2:9" ht="22.5" customHeight="1">
      <c r="B4" s="95" t="s">
        <v>0</v>
      </c>
      <c r="C4" s="95" t="s">
        <v>1</v>
      </c>
      <c r="D4" s="95" t="s">
        <v>2</v>
      </c>
      <c r="E4" s="95" t="s">
        <v>3</v>
      </c>
      <c r="F4" s="95" t="s">
        <v>4</v>
      </c>
      <c r="H4" s="70" t="s">
        <v>75</v>
      </c>
      <c r="I4" s="74"/>
    </row>
    <row r="5" spans="2:9" ht="22.5" customHeight="1">
      <c r="B5" s="91" t="s">
        <v>92</v>
      </c>
      <c r="C5" s="90" t="s">
        <v>68</v>
      </c>
      <c r="D5" s="90">
        <v>50</v>
      </c>
      <c r="E5" s="92">
        <v>100</v>
      </c>
      <c r="F5" s="93">
        <f>IFERROR(E5/D5,"")</f>
        <v>2</v>
      </c>
      <c r="H5" s="90" t="s">
        <v>93</v>
      </c>
      <c r="I5" s="1"/>
    </row>
    <row r="6" spans="2:9" ht="22.5" customHeight="1">
      <c r="B6" s="7" t="s">
        <v>65</v>
      </c>
      <c r="C6" s="90" t="s">
        <v>66</v>
      </c>
      <c r="D6" s="90">
        <v>1</v>
      </c>
      <c r="E6" s="92">
        <v>32</v>
      </c>
      <c r="F6" s="93">
        <f t="shared" ref="F6:F69" si="0">IFERROR(E6/D6,"")</f>
        <v>32</v>
      </c>
      <c r="H6" s="90" t="s">
        <v>76</v>
      </c>
    </row>
    <row r="7" spans="2:9" ht="22.5" customHeight="1">
      <c r="B7" s="91" t="s">
        <v>67</v>
      </c>
      <c r="C7" s="90" t="s">
        <v>68</v>
      </c>
      <c r="D7" s="90">
        <v>20</v>
      </c>
      <c r="E7" s="92">
        <v>20</v>
      </c>
      <c r="F7" s="93">
        <f t="shared" si="0"/>
        <v>1</v>
      </c>
      <c r="H7" s="90" t="s">
        <v>77</v>
      </c>
    </row>
    <row r="8" spans="2:9" ht="22.5" customHeight="1">
      <c r="B8" s="91"/>
      <c r="C8" s="90"/>
      <c r="D8" s="90"/>
      <c r="E8" s="92"/>
      <c r="F8" s="93" t="str">
        <f t="shared" si="0"/>
        <v/>
      </c>
      <c r="H8" s="90" t="s">
        <v>78</v>
      </c>
    </row>
    <row r="9" spans="2:9" ht="22.5" customHeight="1">
      <c r="B9" s="6"/>
      <c r="C9" s="90"/>
      <c r="D9" s="90"/>
      <c r="E9" s="92"/>
      <c r="F9" s="93" t="str">
        <f t="shared" si="0"/>
        <v/>
      </c>
      <c r="H9" s="90" t="s">
        <v>79</v>
      </c>
      <c r="I9" s="1"/>
    </row>
    <row r="10" spans="2:9" ht="22.5" customHeight="1">
      <c r="B10" s="91"/>
      <c r="C10" s="90"/>
      <c r="D10" s="90"/>
      <c r="E10" s="92"/>
      <c r="F10" s="93" t="str">
        <f t="shared" si="0"/>
        <v/>
      </c>
      <c r="H10" s="90" t="s">
        <v>80</v>
      </c>
    </row>
    <row r="11" spans="2:9" ht="22.5" customHeight="1">
      <c r="B11" s="91"/>
      <c r="C11" s="90"/>
      <c r="D11" s="90"/>
      <c r="E11" s="92"/>
      <c r="F11" s="93" t="str">
        <f t="shared" si="0"/>
        <v/>
      </c>
      <c r="H11" s="7"/>
    </row>
    <row r="12" spans="2:9" ht="22.5" customHeight="1">
      <c r="B12" s="91"/>
      <c r="C12" s="90"/>
      <c r="D12" s="90"/>
      <c r="E12" s="92"/>
      <c r="F12" s="93" t="str">
        <f t="shared" si="0"/>
        <v/>
      </c>
      <c r="H12" s="7"/>
    </row>
    <row r="13" spans="2:9" ht="22.5" customHeight="1">
      <c r="B13" s="91"/>
      <c r="C13" s="90"/>
      <c r="D13" s="90"/>
      <c r="E13" s="92"/>
      <c r="F13" s="93" t="str">
        <f t="shared" si="0"/>
        <v/>
      </c>
      <c r="H13" s="7"/>
    </row>
    <row r="14" spans="2:9" ht="22.5" customHeight="1">
      <c r="B14" s="91"/>
      <c r="C14" s="90"/>
      <c r="D14" s="90"/>
      <c r="E14" s="92"/>
      <c r="F14" s="93" t="str">
        <f t="shared" si="0"/>
        <v/>
      </c>
      <c r="H14" s="7"/>
    </row>
    <row r="15" spans="2:9" ht="22.5" customHeight="1">
      <c r="B15" s="91"/>
      <c r="C15" s="90"/>
      <c r="D15" s="90"/>
      <c r="E15" s="92"/>
      <c r="F15" s="93" t="str">
        <f t="shared" si="0"/>
        <v/>
      </c>
    </row>
    <row r="16" spans="2:9" ht="22.5" customHeight="1">
      <c r="B16" s="94"/>
      <c r="C16" s="90"/>
      <c r="D16" s="90"/>
      <c r="E16" s="92"/>
      <c r="F16" s="93" t="str">
        <f t="shared" si="0"/>
        <v/>
      </c>
    </row>
    <row r="17" spans="2:6" ht="22.5" customHeight="1">
      <c r="B17" s="94"/>
      <c r="C17" s="90"/>
      <c r="D17" s="90"/>
      <c r="E17" s="92"/>
      <c r="F17" s="93" t="str">
        <f t="shared" si="0"/>
        <v/>
      </c>
    </row>
    <row r="18" spans="2:6" ht="22.5" customHeight="1">
      <c r="B18" s="94"/>
      <c r="C18" s="90"/>
      <c r="D18" s="90"/>
      <c r="E18" s="92"/>
      <c r="F18" s="93" t="str">
        <f t="shared" si="0"/>
        <v/>
      </c>
    </row>
    <row r="19" spans="2:6" ht="22.5" customHeight="1">
      <c r="B19" s="94"/>
      <c r="C19" s="90"/>
      <c r="D19" s="90"/>
      <c r="E19" s="92"/>
      <c r="F19" s="93" t="str">
        <f t="shared" si="0"/>
        <v/>
      </c>
    </row>
    <row r="20" spans="2:6" ht="22.5" customHeight="1">
      <c r="B20" s="94"/>
      <c r="C20" s="90"/>
      <c r="D20" s="90"/>
      <c r="E20" s="92"/>
      <c r="F20" s="93" t="str">
        <f t="shared" si="0"/>
        <v/>
      </c>
    </row>
    <row r="21" spans="2:6" ht="22.5" customHeight="1">
      <c r="B21" s="94"/>
      <c r="C21" s="90"/>
      <c r="D21" s="90"/>
      <c r="E21" s="92"/>
      <c r="F21" s="93" t="str">
        <f t="shared" si="0"/>
        <v/>
      </c>
    </row>
    <row r="22" spans="2:6" ht="22.5" customHeight="1">
      <c r="B22" s="94"/>
      <c r="C22" s="90"/>
      <c r="D22" s="90"/>
      <c r="E22" s="92"/>
      <c r="F22" s="93" t="str">
        <f t="shared" si="0"/>
        <v/>
      </c>
    </row>
    <row r="23" spans="2:6" ht="22.5" customHeight="1">
      <c r="B23" s="94"/>
      <c r="C23" s="90"/>
      <c r="D23" s="90"/>
      <c r="E23" s="92"/>
      <c r="F23" s="93" t="str">
        <f t="shared" si="0"/>
        <v/>
      </c>
    </row>
    <row r="24" spans="2:6" ht="22.5" customHeight="1">
      <c r="B24" s="94"/>
      <c r="C24" s="90"/>
      <c r="D24" s="90"/>
      <c r="E24" s="92"/>
      <c r="F24" s="93" t="str">
        <f t="shared" si="0"/>
        <v/>
      </c>
    </row>
    <row r="25" spans="2:6" ht="22.5" customHeight="1">
      <c r="B25" s="94"/>
      <c r="C25" s="90"/>
      <c r="D25" s="90"/>
      <c r="E25" s="92"/>
      <c r="F25" s="93" t="str">
        <f t="shared" si="0"/>
        <v/>
      </c>
    </row>
    <row r="26" spans="2:6" ht="22.5" customHeight="1">
      <c r="B26" s="94"/>
      <c r="C26" s="90"/>
      <c r="D26" s="90"/>
      <c r="E26" s="92"/>
      <c r="F26" s="93" t="str">
        <f t="shared" si="0"/>
        <v/>
      </c>
    </row>
    <row r="27" spans="2:6" ht="22.5" customHeight="1">
      <c r="B27" s="94"/>
      <c r="C27" s="90"/>
      <c r="D27" s="90"/>
      <c r="E27" s="92"/>
      <c r="F27" s="93" t="str">
        <f t="shared" si="0"/>
        <v/>
      </c>
    </row>
    <row r="28" spans="2:6" ht="22.5" customHeight="1">
      <c r="B28" s="94"/>
      <c r="C28" s="90"/>
      <c r="D28" s="90"/>
      <c r="E28" s="92"/>
      <c r="F28" s="93" t="str">
        <f t="shared" si="0"/>
        <v/>
      </c>
    </row>
    <row r="29" spans="2:6" ht="22.5" customHeight="1">
      <c r="B29" s="94"/>
      <c r="C29" s="90"/>
      <c r="D29" s="90"/>
      <c r="E29" s="92"/>
      <c r="F29" s="93" t="str">
        <f t="shared" si="0"/>
        <v/>
      </c>
    </row>
    <row r="30" spans="2:6" ht="22.5" customHeight="1">
      <c r="B30" s="94"/>
      <c r="C30" s="90"/>
      <c r="D30" s="90"/>
      <c r="E30" s="92"/>
      <c r="F30" s="93" t="str">
        <f t="shared" si="0"/>
        <v/>
      </c>
    </row>
    <row r="31" spans="2:6" ht="22.5" customHeight="1">
      <c r="B31" s="94"/>
      <c r="C31" s="90"/>
      <c r="D31" s="90"/>
      <c r="E31" s="92"/>
      <c r="F31" s="93" t="str">
        <f t="shared" si="0"/>
        <v/>
      </c>
    </row>
    <row r="32" spans="2:6" ht="22.5" customHeight="1">
      <c r="B32" s="94"/>
      <c r="C32" s="90"/>
      <c r="D32" s="90"/>
      <c r="E32" s="92"/>
      <c r="F32" s="93" t="str">
        <f t="shared" si="0"/>
        <v/>
      </c>
    </row>
    <row r="33" spans="2:6" ht="22.5" customHeight="1">
      <c r="B33" s="94"/>
      <c r="C33" s="90"/>
      <c r="D33" s="90"/>
      <c r="E33" s="92"/>
      <c r="F33" s="93" t="str">
        <f t="shared" si="0"/>
        <v/>
      </c>
    </row>
    <row r="34" spans="2:6" ht="22.5" customHeight="1">
      <c r="B34" s="94"/>
      <c r="C34" s="90"/>
      <c r="D34" s="90"/>
      <c r="E34" s="92"/>
      <c r="F34" s="93" t="str">
        <f t="shared" si="0"/>
        <v/>
      </c>
    </row>
    <row r="35" spans="2:6" ht="22.5" customHeight="1">
      <c r="B35" s="94"/>
      <c r="C35" s="90"/>
      <c r="D35" s="90"/>
      <c r="E35" s="92"/>
      <c r="F35" s="93" t="str">
        <f t="shared" si="0"/>
        <v/>
      </c>
    </row>
    <row r="36" spans="2:6" ht="22.5" customHeight="1">
      <c r="B36" s="94"/>
      <c r="C36" s="90"/>
      <c r="D36" s="90"/>
      <c r="E36" s="92"/>
      <c r="F36" s="93" t="str">
        <f t="shared" si="0"/>
        <v/>
      </c>
    </row>
    <row r="37" spans="2:6" ht="22.5" customHeight="1">
      <c r="B37" s="94"/>
      <c r="C37" s="90"/>
      <c r="D37" s="90"/>
      <c r="E37" s="92"/>
      <c r="F37" s="93" t="str">
        <f t="shared" si="0"/>
        <v/>
      </c>
    </row>
    <row r="38" spans="2:6" ht="22.5" customHeight="1">
      <c r="B38" s="94"/>
      <c r="C38" s="90"/>
      <c r="D38" s="90"/>
      <c r="E38" s="92"/>
      <c r="F38" s="93" t="str">
        <f t="shared" si="0"/>
        <v/>
      </c>
    </row>
    <row r="39" spans="2:6" ht="22.5" customHeight="1">
      <c r="B39" s="94"/>
      <c r="C39" s="90"/>
      <c r="D39" s="90"/>
      <c r="E39" s="92"/>
      <c r="F39" s="93" t="str">
        <f t="shared" si="0"/>
        <v/>
      </c>
    </row>
    <row r="40" spans="2:6" ht="22.5" customHeight="1">
      <c r="B40" s="94"/>
      <c r="C40" s="90"/>
      <c r="D40" s="90"/>
      <c r="E40" s="92"/>
      <c r="F40" s="93" t="str">
        <f t="shared" si="0"/>
        <v/>
      </c>
    </row>
    <row r="41" spans="2:6" ht="22.5" customHeight="1">
      <c r="B41" s="94"/>
      <c r="C41" s="90"/>
      <c r="D41" s="90"/>
      <c r="E41" s="92"/>
      <c r="F41" s="93" t="str">
        <f t="shared" si="0"/>
        <v/>
      </c>
    </row>
    <row r="42" spans="2:6" ht="22.5" customHeight="1">
      <c r="B42" s="94"/>
      <c r="C42" s="90"/>
      <c r="D42" s="90"/>
      <c r="E42" s="92"/>
      <c r="F42" s="93" t="str">
        <f t="shared" si="0"/>
        <v/>
      </c>
    </row>
    <row r="43" spans="2:6" ht="22.5" customHeight="1">
      <c r="B43" s="94"/>
      <c r="C43" s="90"/>
      <c r="D43" s="90"/>
      <c r="E43" s="92"/>
      <c r="F43" s="93" t="str">
        <f t="shared" si="0"/>
        <v/>
      </c>
    </row>
    <row r="44" spans="2:6" ht="22.5" customHeight="1">
      <c r="B44" s="94"/>
      <c r="C44" s="90"/>
      <c r="D44" s="90"/>
      <c r="E44" s="92"/>
      <c r="F44" s="93" t="str">
        <f t="shared" si="0"/>
        <v/>
      </c>
    </row>
    <row r="45" spans="2:6" ht="22.5" customHeight="1">
      <c r="B45" s="94"/>
      <c r="C45" s="90"/>
      <c r="D45" s="90"/>
      <c r="E45" s="92"/>
      <c r="F45" s="93" t="str">
        <f t="shared" si="0"/>
        <v/>
      </c>
    </row>
    <row r="46" spans="2:6" ht="22.5" customHeight="1">
      <c r="B46" s="94"/>
      <c r="C46" s="90"/>
      <c r="D46" s="90"/>
      <c r="E46" s="92"/>
      <c r="F46" s="93" t="str">
        <f t="shared" si="0"/>
        <v/>
      </c>
    </row>
    <row r="47" spans="2:6" ht="22.5" customHeight="1">
      <c r="B47" s="94"/>
      <c r="C47" s="90"/>
      <c r="D47" s="90"/>
      <c r="E47" s="92"/>
      <c r="F47" s="93" t="str">
        <f t="shared" si="0"/>
        <v/>
      </c>
    </row>
    <row r="48" spans="2:6" ht="22.5" customHeight="1">
      <c r="B48" s="94"/>
      <c r="C48" s="90"/>
      <c r="D48" s="90"/>
      <c r="E48" s="92"/>
      <c r="F48" s="93" t="str">
        <f t="shared" si="0"/>
        <v/>
      </c>
    </row>
    <row r="49" spans="2:6" ht="22.5" customHeight="1">
      <c r="B49" s="94"/>
      <c r="C49" s="90"/>
      <c r="D49" s="90"/>
      <c r="E49" s="92"/>
      <c r="F49" s="93" t="str">
        <f t="shared" si="0"/>
        <v/>
      </c>
    </row>
    <row r="50" spans="2:6" ht="22.5" customHeight="1">
      <c r="B50" s="94"/>
      <c r="C50" s="90"/>
      <c r="D50" s="90"/>
      <c r="E50" s="92"/>
      <c r="F50" s="93" t="str">
        <f t="shared" si="0"/>
        <v/>
      </c>
    </row>
    <row r="51" spans="2:6" ht="22.5" customHeight="1">
      <c r="B51" s="94"/>
      <c r="C51" s="90"/>
      <c r="D51" s="90"/>
      <c r="E51" s="92"/>
      <c r="F51" s="93" t="str">
        <f t="shared" si="0"/>
        <v/>
      </c>
    </row>
    <row r="52" spans="2:6" ht="22.5" customHeight="1">
      <c r="B52" s="94"/>
      <c r="C52" s="90"/>
      <c r="D52" s="90"/>
      <c r="E52" s="92"/>
      <c r="F52" s="93" t="str">
        <f t="shared" si="0"/>
        <v/>
      </c>
    </row>
    <row r="53" spans="2:6" ht="22.5" customHeight="1">
      <c r="B53" s="90"/>
      <c r="C53" s="90"/>
      <c r="D53" s="90"/>
      <c r="E53" s="92"/>
      <c r="F53" s="93" t="str">
        <f t="shared" si="0"/>
        <v/>
      </c>
    </row>
    <row r="54" spans="2:6" ht="22.5" customHeight="1">
      <c r="B54" s="90"/>
      <c r="C54" s="90"/>
      <c r="D54" s="90"/>
      <c r="E54" s="92"/>
      <c r="F54" s="93" t="str">
        <f t="shared" si="0"/>
        <v/>
      </c>
    </row>
    <row r="55" spans="2:6" ht="22.5" customHeight="1">
      <c r="B55" s="90"/>
      <c r="C55" s="90"/>
      <c r="D55" s="90"/>
      <c r="E55" s="92"/>
      <c r="F55" s="93" t="str">
        <f t="shared" si="0"/>
        <v/>
      </c>
    </row>
    <row r="56" spans="2:6" ht="22.5" customHeight="1">
      <c r="B56" s="90"/>
      <c r="C56" s="90"/>
      <c r="D56" s="90"/>
      <c r="E56" s="92"/>
      <c r="F56" s="93" t="str">
        <f t="shared" si="0"/>
        <v/>
      </c>
    </row>
    <row r="57" spans="2:6" ht="22.5" customHeight="1">
      <c r="B57" s="90"/>
      <c r="C57" s="90"/>
      <c r="D57" s="90"/>
      <c r="E57" s="92"/>
      <c r="F57" s="93" t="str">
        <f t="shared" si="0"/>
        <v/>
      </c>
    </row>
    <row r="58" spans="2:6" ht="22.5" customHeight="1">
      <c r="B58" s="90"/>
      <c r="C58" s="90"/>
      <c r="D58" s="90"/>
      <c r="E58" s="92"/>
      <c r="F58" s="93" t="str">
        <f t="shared" si="0"/>
        <v/>
      </c>
    </row>
    <row r="59" spans="2:6" ht="22.5" customHeight="1">
      <c r="B59" s="90"/>
      <c r="C59" s="90"/>
      <c r="D59" s="90"/>
      <c r="E59" s="92"/>
      <c r="F59" s="93" t="str">
        <f t="shared" si="0"/>
        <v/>
      </c>
    </row>
    <row r="60" spans="2:6" ht="22.5" customHeight="1">
      <c r="B60" s="90"/>
      <c r="C60" s="90"/>
      <c r="D60" s="90"/>
      <c r="E60" s="92"/>
      <c r="F60" s="93" t="str">
        <f t="shared" si="0"/>
        <v/>
      </c>
    </row>
    <row r="61" spans="2:6" ht="22.5" customHeight="1">
      <c r="B61" s="90"/>
      <c r="C61" s="90"/>
      <c r="D61" s="90"/>
      <c r="E61" s="92"/>
      <c r="F61" s="93" t="str">
        <f t="shared" si="0"/>
        <v/>
      </c>
    </row>
    <row r="62" spans="2:6" ht="22.5" customHeight="1">
      <c r="B62" s="90"/>
      <c r="C62" s="90"/>
      <c r="D62" s="90"/>
      <c r="E62" s="92"/>
      <c r="F62" s="93" t="str">
        <f t="shared" si="0"/>
        <v/>
      </c>
    </row>
    <row r="63" spans="2:6" ht="22.5" customHeight="1">
      <c r="B63" s="90"/>
      <c r="C63" s="90"/>
      <c r="D63" s="90"/>
      <c r="E63" s="92"/>
      <c r="F63" s="93" t="str">
        <f t="shared" si="0"/>
        <v/>
      </c>
    </row>
    <row r="64" spans="2:6" ht="22.5" customHeight="1">
      <c r="B64" s="90"/>
      <c r="C64" s="90"/>
      <c r="D64" s="90"/>
      <c r="E64" s="92"/>
      <c r="F64" s="93" t="str">
        <f t="shared" si="0"/>
        <v/>
      </c>
    </row>
    <row r="65" spans="2:6" ht="22.5" customHeight="1">
      <c r="B65" s="90"/>
      <c r="C65" s="90"/>
      <c r="D65" s="90"/>
      <c r="E65" s="92"/>
      <c r="F65" s="93" t="str">
        <f t="shared" si="0"/>
        <v/>
      </c>
    </row>
    <row r="66" spans="2:6" ht="22.5" customHeight="1">
      <c r="B66" s="90"/>
      <c r="C66" s="90"/>
      <c r="D66" s="90"/>
      <c r="E66" s="92"/>
      <c r="F66" s="93" t="str">
        <f t="shared" si="0"/>
        <v/>
      </c>
    </row>
    <row r="67" spans="2:6" ht="22.5" customHeight="1">
      <c r="B67" s="90"/>
      <c r="C67" s="90"/>
      <c r="D67" s="90"/>
      <c r="E67" s="92"/>
      <c r="F67" s="93" t="str">
        <f t="shared" si="0"/>
        <v/>
      </c>
    </row>
    <row r="68" spans="2:6" ht="22.5" customHeight="1">
      <c r="B68" s="90"/>
      <c r="C68" s="90"/>
      <c r="D68" s="90"/>
      <c r="E68" s="92"/>
      <c r="F68" s="93" t="str">
        <f t="shared" si="0"/>
        <v/>
      </c>
    </row>
    <row r="69" spans="2:6" ht="22.5" customHeight="1">
      <c r="B69" s="90"/>
      <c r="C69" s="90"/>
      <c r="D69" s="90"/>
      <c r="E69" s="92"/>
      <c r="F69" s="93" t="str">
        <f t="shared" si="0"/>
        <v/>
      </c>
    </row>
    <row r="70" spans="2:6" ht="22.5" customHeight="1">
      <c r="B70" s="90"/>
      <c r="C70" s="90"/>
      <c r="D70" s="90"/>
      <c r="E70" s="92"/>
      <c r="F70" s="93" t="str">
        <f t="shared" ref="F70:F133" si="1">IFERROR(E70/D70,"")</f>
        <v/>
      </c>
    </row>
    <row r="71" spans="2:6" ht="22.5" customHeight="1">
      <c r="B71" s="90"/>
      <c r="C71" s="90"/>
      <c r="D71" s="90"/>
      <c r="E71" s="92"/>
      <c r="F71" s="93" t="str">
        <f t="shared" si="1"/>
        <v/>
      </c>
    </row>
    <row r="72" spans="2:6" ht="22.5" customHeight="1">
      <c r="B72" s="90"/>
      <c r="C72" s="90"/>
      <c r="D72" s="90"/>
      <c r="E72" s="92"/>
      <c r="F72" s="93" t="str">
        <f t="shared" si="1"/>
        <v/>
      </c>
    </row>
    <row r="73" spans="2:6" ht="22.5" customHeight="1">
      <c r="B73" s="90"/>
      <c r="C73" s="90"/>
      <c r="D73" s="90"/>
      <c r="E73" s="92"/>
      <c r="F73" s="93" t="str">
        <f t="shared" si="1"/>
        <v/>
      </c>
    </row>
    <row r="74" spans="2:6" ht="22.5" customHeight="1">
      <c r="B74" s="90"/>
      <c r="C74" s="90"/>
      <c r="D74" s="90"/>
      <c r="E74" s="92"/>
      <c r="F74" s="93" t="str">
        <f t="shared" si="1"/>
        <v/>
      </c>
    </row>
    <row r="75" spans="2:6" ht="22.5" customHeight="1">
      <c r="B75" s="90"/>
      <c r="C75" s="90"/>
      <c r="D75" s="90"/>
      <c r="E75" s="92"/>
      <c r="F75" s="93" t="str">
        <f t="shared" si="1"/>
        <v/>
      </c>
    </row>
    <row r="76" spans="2:6" ht="22.5" customHeight="1">
      <c r="B76" s="90"/>
      <c r="C76" s="90"/>
      <c r="D76" s="90"/>
      <c r="E76" s="92"/>
      <c r="F76" s="93" t="str">
        <f t="shared" si="1"/>
        <v/>
      </c>
    </row>
    <row r="77" spans="2:6" ht="22.5" customHeight="1">
      <c r="B77" s="90"/>
      <c r="C77" s="90"/>
      <c r="D77" s="90"/>
      <c r="E77" s="92"/>
      <c r="F77" s="93" t="str">
        <f t="shared" si="1"/>
        <v/>
      </c>
    </row>
    <row r="78" spans="2:6" ht="22.5" customHeight="1">
      <c r="B78" s="90"/>
      <c r="C78" s="90"/>
      <c r="D78" s="90"/>
      <c r="E78" s="92"/>
      <c r="F78" s="93" t="str">
        <f t="shared" si="1"/>
        <v/>
      </c>
    </row>
    <row r="79" spans="2:6" ht="22.5" customHeight="1">
      <c r="B79" s="90"/>
      <c r="C79" s="90"/>
      <c r="D79" s="90"/>
      <c r="E79" s="92"/>
      <c r="F79" s="93" t="str">
        <f t="shared" si="1"/>
        <v/>
      </c>
    </row>
    <row r="80" spans="2:6" ht="22.5" customHeight="1">
      <c r="B80" s="90"/>
      <c r="C80" s="90"/>
      <c r="D80" s="90"/>
      <c r="E80" s="92"/>
      <c r="F80" s="93" t="str">
        <f t="shared" si="1"/>
        <v/>
      </c>
    </row>
    <row r="81" spans="2:6" ht="22.5" customHeight="1">
      <c r="B81" s="90"/>
      <c r="C81" s="90"/>
      <c r="D81" s="90"/>
      <c r="E81" s="92"/>
      <c r="F81" s="93" t="str">
        <f t="shared" si="1"/>
        <v/>
      </c>
    </row>
    <row r="82" spans="2:6" ht="22.5" customHeight="1">
      <c r="B82" s="90"/>
      <c r="C82" s="90"/>
      <c r="D82" s="90"/>
      <c r="E82" s="92"/>
      <c r="F82" s="93" t="str">
        <f t="shared" si="1"/>
        <v/>
      </c>
    </row>
    <row r="83" spans="2:6" ht="22.5" customHeight="1">
      <c r="B83" s="90"/>
      <c r="C83" s="90"/>
      <c r="D83" s="90"/>
      <c r="E83" s="92"/>
      <c r="F83" s="93" t="str">
        <f t="shared" si="1"/>
        <v/>
      </c>
    </row>
    <row r="84" spans="2:6" ht="22.5" customHeight="1">
      <c r="B84" s="90"/>
      <c r="C84" s="90"/>
      <c r="D84" s="90"/>
      <c r="E84" s="92"/>
      <c r="F84" s="93" t="str">
        <f t="shared" si="1"/>
        <v/>
      </c>
    </row>
    <row r="85" spans="2:6" ht="22.5" customHeight="1">
      <c r="B85" s="90"/>
      <c r="C85" s="90"/>
      <c r="D85" s="90"/>
      <c r="E85" s="92"/>
      <c r="F85" s="93" t="str">
        <f t="shared" si="1"/>
        <v/>
      </c>
    </row>
    <row r="86" spans="2:6" ht="22.5" customHeight="1">
      <c r="B86" s="90"/>
      <c r="C86" s="90"/>
      <c r="D86" s="90"/>
      <c r="E86" s="92"/>
      <c r="F86" s="93" t="str">
        <f t="shared" si="1"/>
        <v/>
      </c>
    </row>
    <row r="87" spans="2:6" ht="22.5" customHeight="1">
      <c r="B87" s="90"/>
      <c r="C87" s="90"/>
      <c r="D87" s="90"/>
      <c r="E87" s="92"/>
      <c r="F87" s="93" t="str">
        <f t="shared" si="1"/>
        <v/>
      </c>
    </row>
    <row r="88" spans="2:6" ht="22.5" customHeight="1">
      <c r="B88" s="90"/>
      <c r="C88" s="90"/>
      <c r="D88" s="90"/>
      <c r="E88" s="92"/>
      <c r="F88" s="93" t="str">
        <f t="shared" si="1"/>
        <v/>
      </c>
    </row>
    <row r="89" spans="2:6" ht="22.5" customHeight="1">
      <c r="B89" s="90"/>
      <c r="C89" s="90"/>
      <c r="D89" s="90"/>
      <c r="E89" s="92"/>
      <c r="F89" s="93" t="str">
        <f t="shared" si="1"/>
        <v/>
      </c>
    </row>
    <row r="90" spans="2:6" ht="22.5" customHeight="1">
      <c r="B90" s="90"/>
      <c r="C90" s="90"/>
      <c r="D90" s="90"/>
      <c r="E90" s="92"/>
      <c r="F90" s="93" t="str">
        <f t="shared" si="1"/>
        <v/>
      </c>
    </row>
    <row r="91" spans="2:6" ht="22.5" customHeight="1">
      <c r="B91" s="90"/>
      <c r="C91" s="90"/>
      <c r="D91" s="90"/>
      <c r="E91" s="92"/>
      <c r="F91" s="93" t="str">
        <f t="shared" si="1"/>
        <v/>
      </c>
    </row>
    <row r="92" spans="2:6" ht="22.5" customHeight="1">
      <c r="B92" s="90"/>
      <c r="C92" s="90"/>
      <c r="D92" s="90"/>
      <c r="E92" s="92"/>
      <c r="F92" s="93" t="str">
        <f t="shared" si="1"/>
        <v/>
      </c>
    </row>
    <row r="93" spans="2:6" ht="22.5" customHeight="1">
      <c r="B93" s="90"/>
      <c r="C93" s="90"/>
      <c r="D93" s="90"/>
      <c r="E93" s="92"/>
      <c r="F93" s="93" t="str">
        <f t="shared" si="1"/>
        <v/>
      </c>
    </row>
    <row r="94" spans="2:6" ht="22.5" customHeight="1">
      <c r="B94" s="90"/>
      <c r="C94" s="90"/>
      <c r="D94" s="90"/>
      <c r="E94" s="92"/>
      <c r="F94" s="93" t="str">
        <f t="shared" si="1"/>
        <v/>
      </c>
    </row>
    <row r="95" spans="2:6" ht="22.5" customHeight="1">
      <c r="B95" s="90"/>
      <c r="C95" s="90"/>
      <c r="D95" s="90"/>
      <c r="E95" s="92"/>
      <c r="F95" s="93" t="str">
        <f t="shared" si="1"/>
        <v/>
      </c>
    </row>
    <row r="96" spans="2:6" ht="22.5" customHeight="1">
      <c r="B96" s="90"/>
      <c r="C96" s="90"/>
      <c r="D96" s="90"/>
      <c r="E96" s="92"/>
      <c r="F96" s="93" t="str">
        <f t="shared" si="1"/>
        <v/>
      </c>
    </row>
    <row r="97" spans="2:6" ht="22.5" customHeight="1">
      <c r="B97" s="90"/>
      <c r="C97" s="90"/>
      <c r="D97" s="90"/>
      <c r="E97" s="92"/>
      <c r="F97" s="93" t="str">
        <f t="shared" si="1"/>
        <v/>
      </c>
    </row>
    <row r="98" spans="2:6" ht="22.5" customHeight="1">
      <c r="B98" s="90"/>
      <c r="C98" s="90"/>
      <c r="D98" s="90"/>
      <c r="E98" s="92"/>
      <c r="F98" s="93" t="str">
        <f t="shared" si="1"/>
        <v/>
      </c>
    </row>
    <row r="99" spans="2:6" ht="22.5" customHeight="1">
      <c r="B99" s="90"/>
      <c r="C99" s="90"/>
      <c r="D99" s="90"/>
      <c r="E99" s="92"/>
      <c r="F99" s="93" t="str">
        <f t="shared" si="1"/>
        <v/>
      </c>
    </row>
    <row r="100" spans="2:6" ht="22.5" customHeight="1">
      <c r="B100" s="90"/>
      <c r="C100" s="90"/>
      <c r="D100" s="90"/>
      <c r="E100" s="92"/>
      <c r="F100" s="93" t="str">
        <f t="shared" si="1"/>
        <v/>
      </c>
    </row>
    <row r="101" spans="2:6" ht="22.5" customHeight="1">
      <c r="B101" s="90"/>
      <c r="C101" s="90"/>
      <c r="D101" s="90"/>
      <c r="E101" s="92"/>
      <c r="F101" s="93" t="str">
        <f t="shared" si="1"/>
        <v/>
      </c>
    </row>
    <row r="102" spans="2:6" ht="22.5" customHeight="1">
      <c r="B102" s="90"/>
      <c r="C102" s="90"/>
      <c r="D102" s="90"/>
      <c r="E102" s="92"/>
      <c r="F102" s="93" t="str">
        <f t="shared" si="1"/>
        <v/>
      </c>
    </row>
    <row r="103" spans="2:6" ht="22.5" customHeight="1">
      <c r="B103" s="90"/>
      <c r="C103" s="90"/>
      <c r="D103" s="90"/>
      <c r="E103" s="92"/>
      <c r="F103" s="93" t="str">
        <f t="shared" si="1"/>
        <v/>
      </c>
    </row>
    <row r="104" spans="2:6" ht="22.5" customHeight="1">
      <c r="B104" s="90"/>
      <c r="C104" s="90"/>
      <c r="D104" s="90"/>
      <c r="E104" s="92"/>
      <c r="F104" s="93" t="str">
        <f t="shared" si="1"/>
        <v/>
      </c>
    </row>
    <row r="105" spans="2:6" ht="22.5" customHeight="1">
      <c r="B105" s="90"/>
      <c r="C105" s="90"/>
      <c r="D105" s="90"/>
      <c r="E105" s="92"/>
      <c r="F105" s="93" t="str">
        <f t="shared" si="1"/>
        <v/>
      </c>
    </row>
    <row r="106" spans="2:6" ht="22.5" customHeight="1">
      <c r="B106" s="90"/>
      <c r="C106" s="90"/>
      <c r="D106" s="90"/>
      <c r="E106" s="92"/>
      <c r="F106" s="93" t="str">
        <f t="shared" si="1"/>
        <v/>
      </c>
    </row>
    <row r="107" spans="2:6" ht="22.5" customHeight="1">
      <c r="B107" s="90"/>
      <c r="C107" s="90"/>
      <c r="D107" s="90"/>
      <c r="E107" s="92"/>
      <c r="F107" s="93" t="str">
        <f t="shared" si="1"/>
        <v/>
      </c>
    </row>
    <row r="108" spans="2:6" ht="22.5" customHeight="1">
      <c r="B108" s="90"/>
      <c r="C108" s="90"/>
      <c r="D108" s="90"/>
      <c r="E108" s="92"/>
      <c r="F108" s="93" t="str">
        <f t="shared" si="1"/>
        <v/>
      </c>
    </row>
    <row r="109" spans="2:6" ht="22.5" customHeight="1">
      <c r="B109" s="90"/>
      <c r="C109" s="90"/>
      <c r="D109" s="90"/>
      <c r="E109" s="92"/>
      <c r="F109" s="93" t="str">
        <f t="shared" si="1"/>
        <v/>
      </c>
    </row>
    <row r="110" spans="2:6" ht="22.5" customHeight="1">
      <c r="B110" s="90"/>
      <c r="C110" s="90"/>
      <c r="D110" s="90"/>
      <c r="E110" s="92"/>
      <c r="F110" s="93" t="str">
        <f t="shared" si="1"/>
        <v/>
      </c>
    </row>
    <row r="111" spans="2:6" ht="22.5" customHeight="1">
      <c r="B111" s="90"/>
      <c r="C111" s="90"/>
      <c r="D111" s="90"/>
      <c r="E111" s="92"/>
      <c r="F111" s="93" t="str">
        <f t="shared" si="1"/>
        <v/>
      </c>
    </row>
    <row r="112" spans="2:6" ht="22.5" customHeight="1">
      <c r="B112" s="90"/>
      <c r="C112" s="90"/>
      <c r="D112" s="90"/>
      <c r="E112" s="92"/>
      <c r="F112" s="93" t="str">
        <f t="shared" si="1"/>
        <v/>
      </c>
    </row>
    <row r="113" spans="2:6" ht="22.5" customHeight="1">
      <c r="B113" s="90"/>
      <c r="C113" s="90"/>
      <c r="D113" s="90"/>
      <c r="E113" s="92"/>
      <c r="F113" s="93" t="str">
        <f t="shared" si="1"/>
        <v/>
      </c>
    </row>
    <row r="114" spans="2:6" ht="22.5" customHeight="1">
      <c r="B114" s="90"/>
      <c r="C114" s="90"/>
      <c r="D114" s="90"/>
      <c r="E114" s="92"/>
      <c r="F114" s="93" t="str">
        <f t="shared" si="1"/>
        <v/>
      </c>
    </row>
    <row r="115" spans="2:6" ht="22.5" customHeight="1">
      <c r="B115" s="90"/>
      <c r="C115" s="90"/>
      <c r="D115" s="90"/>
      <c r="E115" s="92"/>
      <c r="F115" s="93" t="str">
        <f t="shared" si="1"/>
        <v/>
      </c>
    </row>
    <row r="116" spans="2:6" ht="22.5" customHeight="1">
      <c r="B116" s="90"/>
      <c r="C116" s="90"/>
      <c r="D116" s="90"/>
      <c r="E116" s="92"/>
      <c r="F116" s="93" t="str">
        <f t="shared" si="1"/>
        <v/>
      </c>
    </row>
    <row r="117" spans="2:6" ht="22.5" customHeight="1">
      <c r="B117" s="90"/>
      <c r="C117" s="90"/>
      <c r="D117" s="90"/>
      <c r="E117" s="92"/>
      <c r="F117" s="93" t="str">
        <f t="shared" si="1"/>
        <v/>
      </c>
    </row>
    <row r="118" spans="2:6" ht="22.5" customHeight="1">
      <c r="B118" s="90"/>
      <c r="C118" s="90"/>
      <c r="D118" s="90"/>
      <c r="E118" s="92"/>
      <c r="F118" s="93" t="str">
        <f t="shared" si="1"/>
        <v/>
      </c>
    </row>
    <row r="119" spans="2:6" ht="22.5" customHeight="1">
      <c r="B119" s="90"/>
      <c r="C119" s="90"/>
      <c r="D119" s="90"/>
      <c r="E119" s="92"/>
      <c r="F119" s="93" t="str">
        <f t="shared" si="1"/>
        <v/>
      </c>
    </row>
    <row r="120" spans="2:6" ht="22.5" customHeight="1">
      <c r="B120" s="90"/>
      <c r="C120" s="90"/>
      <c r="D120" s="90"/>
      <c r="E120" s="92"/>
      <c r="F120" s="93" t="str">
        <f t="shared" si="1"/>
        <v/>
      </c>
    </row>
    <row r="121" spans="2:6" ht="22.5" customHeight="1">
      <c r="B121" s="90"/>
      <c r="C121" s="90"/>
      <c r="D121" s="90"/>
      <c r="E121" s="92"/>
      <c r="F121" s="93" t="str">
        <f t="shared" si="1"/>
        <v/>
      </c>
    </row>
    <row r="122" spans="2:6" ht="22.5" customHeight="1">
      <c r="B122" s="90"/>
      <c r="C122" s="90"/>
      <c r="D122" s="90"/>
      <c r="E122" s="92"/>
      <c r="F122" s="93" t="str">
        <f t="shared" si="1"/>
        <v/>
      </c>
    </row>
    <row r="123" spans="2:6" ht="22.5" customHeight="1">
      <c r="B123" s="90"/>
      <c r="C123" s="90"/>
      <c r="D123" s="90"/>
      <c r="E123" s="92"/>
      <c r="F123" s="93" t="str">
        <f t="shared" si="1"/>
        <v/>
      </c>
    </row>
    <row r="124" spans="2:6" ht="22.5" customHeight="1">
      <c r="B124" s="90"/>
      <c r="C124" s="90"/>
      <c r="D124" s="90"/>
      <c r="E124" s="92"/>
      <c r="F124" s="93" t="str">
        <f t="shared" si="1"/>
        <v/>
      </c>
    </row>
    <row r="125" spans="2:6" ht="22.5" customHeight="1">
      <c r="B125" s="90"/>
      <c r="C125" s="90"/>
      <c r="D125" s="90"/>
      <c r="E125" s="92"/>
      <c r="F125" s="93" t="str">
        <f t="shared" si="1"/>
        <v/>
      </c>
    </row>
    <row r="126" spans="2:6" ht="22.5" customHeight="1">
      <c r="B126" s="90"/>
      <c r="C126" s="90"/>
      <c r="D126" s="90"/>
      <c r="E126" s="92"/>
      <c r="F126" s="93" t="str">
        <f t="shared" si="1"/>
        <v/>
      </c>
    </row>
    <row r="127" spans="2:6" ht="22.5" customHeight="1">
      <c r="B127" s="90"/>
      <c r="C127" s="90"/>
      <c r="D127" s="90"/>
      <c r="E127" s="92"/>
      <c r="F127" s="93" t="str">
        <f t="shared" si="1"/>
        <v/>
      </c>
    </row>
    <row r="128" spans="2:6" ht="22.5" customHeight="1">
      <c r="B128" s="90"/>
      <c r="C128" s="90"/>
      <c r="D128" s="90"/>
      <c r="E128" s="92"/>
      <c r="F128" s="93" t="str">
        <f t="shared" si="1"/>
        <v/>
      </c>
    </row>
    <row r="129" spans="2:6" ht="22.5" customHeight="1">
      <c r="B129" s="90"/>
      <c r="C129" s="90"/>
      <c r="D129" s="90"/>
      <c r="E129" s="92"/>
      <c r="F129" s="93" t="str">
        <f t="shared" si="1"/>
        <v/>
      </c>
    </row>
    <row r="130" spans="2:6" ht="22.5" customHeight="1">
      <c r="B130" s="90"/>
      <c r="C130" s="90"/>
      <c r="D130" s="90"/>
      <c r="E130" s="92"/>
      <c r="F130" s="93" t="str">
        <f t="shared" si="1"/>
        <v/>
      </c>
    </row>
    <row r="131" spans="2:6" ht="22.5" customHeight="1">
      <c r="B131" s="90"/>
      <c r="C131" s="90"/>
      <c r="D131" s="90"/>
      <c r="E131" s="92"/>
      <c r="F131" s="93" t="str">
        <f t="shared" si="1"/>
        <v/>
      </c>
    </row>
    <row r="132" spans="2:6" ht="22.5" customHeight="1">
      <c r="B132" s="90"/>
      <c r="C132" s="90"/>
      <c r="D132" s="90"/>
      <c r="E132" s="92"/>
      <c r="F132" s="93" t="str">
        <f t="shared" si="1"/>
        <v/>
      </c>
    </row>
    <row r="133" spans="2:6" ht="22.5" customHeight="1">
      <c r="B133" s="90"/>
      <c r="C133" s="90"/>
      <c r="D133" s="90"/>
      <c r="E133" s="92"/>
      <c r="F133" s="93" t="str">
        <f t="shared" si="1"/>
        <v/>
      </c>
    </row>
    <row r="134" spans="2:6" ht="22.5" customHeight="1">
      <c r="B134" s="90"/>
      <c r="C134" s="90"/>
      <c r="D134" s="90"/>
      <c r="E134" s="92"/>
      <c r="F134" s="93" t="str">
        <f t="shared" ref="F134:F197" si="2">IFERROR(E134/D134,"")</f>
        <v/>
      </c>
    </row>
    <row r="135" spans="2:6" ht="22.5" customHeight="1">
      <c r="B135" s="90"/>
      <c r="C135" s="90"/>
      <c r="D135" s="90"/>
      <c r="E135" s="92"/>
      <c r="F135" s="93" t="str">
        <f t="shared" si="2"/>
        <v/>
      </c>
    </row>
    <row r="136" spans="2:6" ht="22.5" customHeight="1">
      <c r="B136" s="90"/>
      <c r="C136" s="90"/>
      <c r="D136" s="90"/>
      <c r="E136" s="92"/>
      <c r="F136" s="93" t="str">
        <f t="shared" si="2"/>
        <v/>
      </c>
    </row>
    <row r="137" spans="2:6" ht="22.5" customHeight="1">
      <c r="B137" s="90"/>
      <c r="C137" s="90"/>
      <c r="D137" s="90"/>
      <c r="E137" s="92"/>
      <c r="F137" s="93" t="str">
        <f t="shared" si="2"/>
        <v/>
      </c>
    </row>
    <row r="138" spans="2:6" ht="22.5" customHeight="1">
      <c r="B138" s="90"/>
      <c r="C138" s="90"/>
      <c r="D138" s="90"/>
      <c r="E138" s="92"/>
      <c r="F138" s="93" t="str">
        <f t="shared" si="2"/>
        <v/>
      </c>
    </row>
    <row r="139" spans="2:6" ht="22.5" customHeight="1">
      <c r="B139" s="90"/>
      <c r="C139" s="90"/>
      <c r="D139" s="90"/>
      <c r="E139" s="92"/>
      <c r="F139" s="93" t="str">
        <f t="shared" si="2"/>
        <v/>
      </c>
    </row>
    <row r="140" spans="2:6" ht="22.5" customHeight="1">
      <c r="B140" s="90"/>
      <c r="C140" s="90"/>
      <c r="D140" s="90"/>
      <c r="E140" s="92"/>
      <c r="F140" s="93" t="str">
        <f t="shared" si="2"/>
        <v/>
      </c>
    </row>
    <row r="141" spans="2:6" ht="22.5" customHeight="1">
      <c r="B141" s="90"/>
      <c r="C141" s="90"/>
      <c r="D141" s="90"/>
      <c r="E141" s="92"/>
      <c r="F141" s="93" t="str">
        <f t="shared" si="2"/>
        <v/>
      </c>
    </row>
    <row r="142" spans="2:6" ht="22.5" customHeight="1">
      <c r="B142" s="90"/>
      <c r="C142" s="90"/>
      <c r="D142" s="90"/>
      <c r="E142" s="92"/>
      <c r="F142" s="93" t="str">
        <f t="shared" si="2"/>
        <v/>
      </c>
    </row>
    <row r="143" spans="2:6" ht="22.5" customHeight="1">
      <c r="B143" s="90"/>
      <c r="C143" s="90"/>
      <c r="D143" s="90"/>
      <c r="E143" s="92"/>
      <c r="F143" s="93" t="str">
        <f t="shared" si="2"/>
        <v/>
      </c>
    </row>
    <row r="144" spans="2:6" ht="22.5" customHeight="1">
      <c r="B144" s="90"/>
      <c r="C144" s="90"/>
      <c r="D144" s="90"/>
      <c r="E144" s="92"/>
      <c r="F144" s="93" t="str">
        <f t="shared" si="2"/>
        <v/>
      </c>
    </row>
    <row r="145" spans="2:6" ht="22.5" customHeight="1">
      <c r="B145" s="90"/>
      <c r="C145" s="90"/>
      <c r="D145" s="90"/>
      <c r="E145" s="92"/>
      <c r="F145" s="93" t="str">
        <f t="shared" si="2"/>
        <v/>
      </c>
    </row>
    <row r="146" spans="2:6" ht="22.5" customHeight="1">
      <c r="B146" s="90"/>
      <c r="C146" s="90"/>
      <c r="D146" s="90"/>
      <c r="E146" s="92"/>
      <c r="F146" s="93" t="str">
        <f t="shared" si="2"/>
        <v/>
      </c>
    </row>
    <row r="147" spans="2:6" ht="22.5" customHeight="1">
      <c r="B147" s="90"/>
      <c r="C147" s="90"/>
      <c r="D147" s="90"/>
      <c r="E147" s="92"/>
      <c r="F147" s="93" t="str">
        <f t="shared" si="2"/>
        <v/>
      </c>
    </row>
    <row r="148" spans="2:6" ht="22.5" customHeight="1">
      <c r="B148" s="90"/>
      <c r="C148" s="90"/>
      <c r="D148" s="90"/>
      <c r="E148" s="92"/>
      <c r="F148" s="93" t="str">
        <f t="shared" si="2"/>
        <v/>
      </c>
    </row>
    <row r="149" spans="2:6" ht="22.5" customHeight="1">
      <c r="B149" s="90"/>
      <c r="C149" s="90"/>
      <c r="D149" s="90"/>
      <c r="E149" s="92"/>
      <c r="F149" s="93" t="str">
        <f t="shared" si="2"/>
        <v/>
      </c>
    </row>
    <row r="150" spans="2:6" ht="22.5" customHeight="1">
      <c r="B150" s="90"/>
      <c r="C150" s="90"/>
      <c r="D150" s="90"/>
      <c r="E150" s="92"/>
      <c r="F150" s="93" t="str">
        <f t="shared" si="2"/>
        <v/>
      </c>
    </row>
    <row r="151" spans="2:6" ht="22.5" customHeight="1">
      <c r="B151" s="90"/>
      <c r="C151" s="90"/>
      <c r="D151" s="90"/>
      <c r="E151" s="92"/>
      <c r="F151" s="93" t="str">
        <f t="shared" si="2"/>
        <v/>
      </c>
    </row>
    <row r="152" spans="2:6" ht="22.5" customHeight="1">
      <c r="B152" s="90"/>
      <c r="C152" s="90"/>
      <c r="D152" s="90"/>
      <c r="E152" s="92"/>
      <c r="F152" s="93" t="str">
        <f t="shared" si="2"/>
        <v/>
      </c>
    </row>
    <row r="153" spans="2:6" ht="22.5" customHeight="1">
      <c r="B153" s="90"/>
      <c r="C153" s="90"/>
      <c r="D153" s="90"/>
      <c r="E153" s="92"/>
      <c r="F153" s="93" t="str">
        <f t="shared" si="2"/>
        <v/>
      </c>
    </row>
    <row r="154" spans="2:6" ht="22.5" customHeight="1">
      <c r="B154" s="90"/>
      <c r="C154" s="90"/>
      <c r="D154" s="90"/>
      <c r="E154" s="92"/>
      <c r="F154" s="93" t="str">
        <f t="shared" si="2"/>
        <v/>
      </c>
    </row>
    <row r="155" spans="2:6" ht="22.5" customHeight="1">
      <c r="B155" s="90"/>
      <c r="C155" s="90"/>
      <c r="D155" s="90"/>
      <c r="E155" s="92"/>
      <c r="F155" s="93" t="str">
        <f t="shared" si="2"/>
        <v/>
      </c>
    </row>
    <row r="156" spans="2:6" ht="22.5" customHeight="1">
      <c r="B156" s="90"/>
      <c r="C156" s="90"/>
      <c r="D156" s="90"/>
      <c r="E156" s="92"/>
      <c r="F156" s="93" t="str">
        <f t="shared" si="2"/>
        <v/>
      </c>
    </row>
    <row r="157" spans="2:6" ht="22.5" customHeight="1">
      <c r="B157" s="90"/>
      <c r="C157" s="90"/>
      <c r="D157" s="90"/>
      <c r="E157" s="92"/>
      <c r="F157" s="93" t="str">
        <f t="shared" si="2"/>
        <v/>
      </c>
    </row>
    <row r="158" spans="2:6" ht="22.5" customHeight="1">
      <c r="B158" s="90"/>
      <c r="C158" s="90"/>
      <c r="D158" s="90"/>
      <c r="E158" s="92"/>
      <c r="F158" s="93" t="str">
        <f t="shared" si="2"/>
        <v/>
      </c>
    </row>
    <row r="159" spans="2:6" ht="22.5" customHeight="1">
      <c r="B159" s="90"/>
      <c r="C159" s="90"/>
      <c r="D159" s="90"/>
      <c r="E159" s="92"/>
      <c r="F159" s="93" t="str">
        <f t="shared" si="2"/>
        <v/>
      </c>
    </row>
    <row r="160" spans="2:6" ht="22.5" customHeight="1">
      <c r="B160" s="90"/>
      <c r="C160" s="90"/>
      <c r="D160" s="90"/>
      <c r="E160" s="92"/>
      <c r="F160" s="93" t="str">
        <f t="shared" si="2"/>
        <v/>
      </c>
    </row>
    <row r="161" spans="2:6" ht="22.5" customHeight="1">
      <c r="B161" s="90"/>
      <c r="C161" s="90"/>
      <c r="D161" s="90"/>
      <c r="E161" s="92"/>
      <c r="F161" s="93" t="str">
        <f t="shared" si="2"/>
        <v/>
      </c>
    </row>
    <row r="162" spans="2:6" ht="22.5" customHeight="1">
      <c r="B162" s="90"/>
      <c r="C162" s="90"/>
      <c r="D162" s="90"/>
      <c r="E162" s="92"/>
      <c r="F162" s="93" t="str">
        <f t="shared" si="2"/>
        <v/>
      </c>
    </row>
    <row r="163" spans="2:6" ht="22.5" customHeight="1">
      <c r="B163" s="90"/>
      <c r="C163" s="90"/>
      <c r="D163" s="90"/>
      <c r="E163" s="92"/>
      <c r="F163" s="93" t="str">
        <f t="shared" si="2"/>
        <v/>
      </c>
    </row>
    <row r="164" spans="2:6" ht="22.5" customHeight="1">
      <c r="B164" s="90"/>
      <c r="C164" s="90"/>
      <c r="D164" s="90"/>
      <c r="E164" s="92"/>
      <c r="F164" s="93" t="str">
        <f t="shared" si="2"/>
        <v/>
      </c>
    </row>
    <row r="165" spans="2:6" ht="22.5" customHeight="1">
      <c r="B165" s="90"/>
      <c r="C165" s="90"/>
      <c r="D165" s="90"/>
      <c r="E165" s="92"/>
      <c r="F165" s="93" t="str">
        <f t="shared" si="2"/>
        <v/>
      </c>
    </row>
    <row r="166" spans="2:6" ht="22.5" customHeight="1">
      <c r="B166" s="90"/>
      <c r="C166" s="90"/>
      <c r="D166" s="90"/>
      <c r="E166" s="92"/>
      <c r="F166" s="93" t="str">
        <f t="shared" si="2"/>
        <v/>
      </c>
    </row>
    <row r="167" spans="2:6" ht="22.5" customHeight="1">
      <c r="B167" s="90"/>
      <c r="C167" s="90"/>
      <c r="D167" s="90"/>
      <c r="E167" s="92"/>
      <c r="F167" s="93" t="str">
        <f t="shared" si="2"/>
        <v/>
      </c>
    </row>
    <row r="168" spans="2:6" ht="22.5" customHeight="1">
      <c r="B168" s="90"/>
      <c r="C168" s="90"/>
      <c r="D168" s="90"/>
      <c r="E168" s="92"/>
      <c r="F168" s="93" t="str">
        <f t="shared" si="2"/>
        <v/>
      </c>
    </row>
    <row r="169" spans="2:6" ht="22.5" customHeight="1">
      <c r="B169" s="90"/>
      <c r="C169" s="90"/>
      <c r="D169" s="90"/>
      <c r="E169" s="92"/>
      <c r="F169" s="93" t="str">
        <f t="shared" si="2"/>
        <v/>
      </c>
    </row>
    <row r="170" spans="2:6" ht="22.5" customHeight="1">
      <c r="B170" s="90"/>
      <c r="C170" s="90"/>
      <c r="D170" s="90"/>
      <c r="E170" s="92"/>
      <c r="F170" s="93" t="str">
        <f t="shared" si="2"/>
        <v/>
      </c>
    </row>
    <row r="171" spans="2:6" ht="22.5" customHeight="1">
      <c r="B171" s="90"/>
      <c r="C171" s="90"/>
      <c r="D171" s="90"/>
      <c r="E171" s="92"/>
      <c r="F171" s="93" t="str">
        <f t="shared" si="2"/>
        <v/>
      </c>
    </row>
    <row r="172" spans="2:6" ht="22.5" customHeight="1">
      <c r="B172" s="90"/>
      <c r="C172" s="90"/>
      <c r="D172" s="90"/>
      <c r="E172" s="92"/>
      <c r="F172" s="93" t="str">
        <f t="shared" si="2"/>
        <v/>
      </c>
    </row>
    <row r="173" spans="2:6" ht="22.5" customHeight="1">
      <c r="B173" s="90"/>
      <c r="C173" s="90"/>
      <c r="D173" s="90"/>
      <c r="E173" s="92"/>
      <c r="F173" s="93" t="str">
        <f t="shared" si="2"/>
        <v/>
      </c>
    </row>
    <row r="174" spans="2:6" ht="22.5" customHeight="1">
      <c r="B174" s="90"/>
      <c r="C174" s="90"/>
      <c r="D174" s="90"/>
      <c r="E174" s="92"/>
      <c r="F174" s="93" t="str">
        <f t="shared" si="2"/>
        <v/>
      </c>
    </row>
    <row r="175" spans="2:6" ht="22.5" customHeight="1">
      <c r="B175" s="90"/>
      <c r="C175" s="90"/>
      <c r="D175" s="90"/>
      <c r="E175" s="92"/>
      <c r="F175" s="93" t="str">
        <f t="shared" si="2"/>
        <v/>
      </c>
    </row>
    <row r="176" spans="2:6" ht="22.5" customHeight="1">
      <c r="B176" s="90"/>
      <c r="C176" s="90"/>
      <c r="D176" s="90"/>
      <c r="E176" s="92"/>
      <c r="F176" s="93" t="str">
        <f t="shared" si="2"/>
        <v/>
      </c>
    </row>
    <row r="177" spans="2:6" ht="22.5" customHeight="1">
      <c r="B177" s="90"/>
      <c r="C177" s="90"/>
      <c r="D177" s="90"/>
      <c r="E177" s="92"/>
      <c r="F177" s="93" t="str">
        <f t="shared" si="2"/>
        <v/>
      </c>
    </row>
    <row r="178" spans="2:6" ht="22.5" customHeight="1">
      <c r="B178" s="90"/>
      <c r="C178" s="90"/>
      <c r="D178" s="90"/>
      <c r="E178" s="92"/>
      <c r="F178" s="93" t="str">
        <f t="shared" si="2"/>
        <v/>
      </c>
    </row>
    <row r="179" spans="2:6" ht="22.5" customHeight="1">
      <c r="B179" s="90"/>
      <c r="C179" s="90"/>
      <c r="D179" s="90"/>
      <c r="E179" s="92"/>
      <c r="F179" s="93" t="str">
        <f t="shared" si="2"/>
        <v/>
      </c>
    </row>
    <row r="180" spans="2:6" ht="22.5" customHeight="1">
      <c r="B180" s="90"/>
      <c r="C180" s="90"/>
      <c r="D180" s="90"/>
      <c r="E180" s="92"/>
      <c r="F180" s="93" t="str">
        <f t="shared" si="2"/>
        <v/>
      </c>
    </row>
    <row r="181" spans="2:6" ht="22.5" customHeight="1">
      <c r="B181" s="90"/>
      <c r="C181" s="90"/>
      <c r="D181" s="90"/>
      <c r="E181" s="92"/>
      <c r="F181" s="93" t="str">
        <f t="shared" si="2"/>
        <v/>
      </c>
    </row>
    <row r="182" spans="2:6" ht="22.5" customHeight="1">
      <c r="B182" s="90"/>
      <c r="C182" s="90"/>
      <c r="D182" s="90"/>
      <c r="E182" s="92"/>
      <c r="F182" s="93" t="str">
        <f t="shared" si="2"/>
        <v/>
      </c>
    </row>
    <row r="183" spans="2:6" ht="22.5" customHeight="1">
      <c r="B183" s="90"/>
      <c r="C183" s="90"/>
      <c r="D183" s="90"/>
      <c r="E183" s="92"/>
      <c r="F183" s="93" t="str">
        <f t="shared" si="2"/>
        <v/>
      </c>
    </row>
    <row r="184" spans="2:6" ht="22.5" customHeight="1">
      <c r="B184" s="90"/>
      <c r="C184" s="90"/>
      <c r="D184" s="90"/>
      <c r="E184" s="92"/>
      <c r="F184" s="93" t="str">
        <f t="shared" si="2"/>
        <v/>
      </c>
    </row>
    <row r="185" spans="2:6" ht="22.5" customHeight="1">
      <c r="B185" s="90"/>
      <c r="C185" s="90"/>
      <c r="D185" s="90"/>
      <c r="E185" s="92"/>
      <c r="F185" s="93" t="str">
        <f t="shared" si="2"/>
        <v/>
      </c>
    </row>
    <row r="186" spans="2:6" ht="22.5" customHeight="1">
      <c r="B186" s="90"/>
      <c r="C186" s="90"/>
      <c r="D186" s="90"/>
      <c r="E186" s="92"/>
      <c r="F186" s="93" t="str">
        <f t="shared" si="2"/>
        <v/>
      </c>
    </row>
    <row r="187" spans="2:6" ht="22.5" customHeight="1">
      <c r="B187" s="90"/>
      <c r="C187" s="90"/>
      <c r="D187" s="90"/>
      <c r="E187" s="92"/>
      <c r="F187" s="93" t="str">
        <f t="shared" si="2"/>
        <v/>
      </c>
    </row>
    <row r="188" spans="2:6" ht="22.5" customHeight="1">
      <c r="B188" s="90"/>
      <c r="C188" s="90"/>
      <c r="D188" s="90"/>
      <c r="E188" s="92"/>
      <c r="F188" s="93" t="str">
        <f t="shared" si="2"/>
        <v/>
      </c>
    </row>
    <row r="189" spans="2:6" ht="22.5" customHeight="1">
      <c r="B189" s="90"/>
      <c r="C189" s="90"/>
      <c r="D189" s="90"/>
      <c r="E189" s="92"/>
      <c r="F189" s="93" t="str">
        <f t="shared" si="2"/>
        <v/>
      </c>
    </row>
    <row r="190" spans="2:6" ht="22.5" customHeight="1">
      <c r="B190" s="90"/>
      <c r="C190" s="90"/>
      <c r="D190" s="90"/>
      <c r="E190" s="92"/>
      <c r="F190" s="93" t="str">
        <f t="shared" si="2"/>
        <v/>
      </c>
    </row>
    <row r="191" spans="2:6" ht="22.5" customHeight="1">
      <c r="B191" s="90"/>
      <c r="C191" s="90"/>
      <c r="D191" s="90"/>
      <c r="E191" s="92"/>
      <c r="F191" s="93" t="str">
        <f t="shared" si="2"/>
        <v/>
      </c>
    </row>
    <row r="192" spans="2:6" ht="22.5" customHeight="1">
      <c r="B192" s="90"/>
      <c r="C192" s="90"/>
      <c r="D192" s="90"/>
      <c r="E192" s="92"/>
      <c r="F192" s="93" t="str">
        <f t="shared" si="2"/>
        <v/>
      </c>
    </row>
    <row r="193" spans="2:6" ht="22.5" customHeight="1">
      <c r="B193" s="90"/>
      <c r="C193" s="90"/>
      <c r="D193" s="90"/>
      <c r="E193" s="92"/>
      <c r="F193" s="93" t="str">
        <f t="shared" si="2"/>
        <v/>
      </c>
    </row>
    <row r="194" spans="2:6" ht="22.5" customHeight="1">
      <c r="B194" s="90"/>
      <c r="C194" s="90"/>
      <c r="D194" s="90"/>
      <c r="E194" s="92"/>
      <c r="F194" s="93" t="str">
        <f t="shared" si="2"/>
        <v/>
      </c>
    </row>
    <row r="195" spans="2:6" ht="22.5" customHeight="1">
      <c r="B195" s="90"/>
      <c r="C195" s="90"/>
      <c r="D195" s="90"/>
      <c r="E195" s="92"/>
      <c r="F195" s="93" t="str">
        <f t="shared" si="2"/>
        <v/>
      </c>
    </row>
    <row r="196" spans="2:6" ht="22.5" customHeight="1">
      <c r="B196" s="90"/>
      <c r="C196" s="90"/>
      <c r="D196" s="90"/>
      <c r="E196" s="92"/>
      <c r="F196" s="93" t="str">
        <f t="shared" si="2"/>
        <v/>
      </c>
    </row>
    <row r="197" spans="2:6" ht="22.5" customHeight="1">
      <c r="B197" s="90"/>
      <c r="C197" s="90"/>
      <c r="D197" s="90"/>
      <c r="E197" s="92"/>
      <c r="F197" s="93" t="str">
        <f t="shared" si="2"/>
        <v/>
      </c>
    </row>
    <row r="198" spans="2:6" ht="22.5" customHeight="1">
      <c r="B198" s="90"/>
      <c r="C198" s="90"/>
      <c r="D198" s="90"/>
      <c r="E198" s="92"/>
      <c r="F198" s="93" t="str">
        <f t="shared" ref="F198:F261" si="3">IFERROR(E198/D198,"")</f>
        <v/>
      </c>
    </row>
    <row r="199" spans="2:6" ht="22.5" customHeight="1">
      <c r="B199" s="90"/>
      <c r="C199" s="90"/>
      <c r="D199" s="90"/>
      <c r="E199" s="92"/>
      <c r="F199" s="93" t="str">
        <f t="shared" si="3"/>
        <v/>
      </c>
    </row>
    <row r="200" spans="2:6" ht="22.5" customHeight="1">
      <c r="B200" s="90"/>
      <c r="C200" s="90"/>
      <c r="D200" s="90"/>
      <c r="E200" s="92"/>
      <c r="F200" s="93" t="str">
        <f t="shared" si="3"/>
        <v/>
      </c>
    </row>
    <row r="201" spans="2:6" ht="22.5" customHeight="1">
      <c r="B201" s="90"/>
      <c r="C201" s="90"/>
      <c r="D201" s="90"/>
      <c r="E201" s="92"/>
      <c r="F201" s="93" t="str">
        <f t="shared" si="3"/>
        <v/>
      </c>
    </row>
    <row r="202" spans="2:6" ht="22.5" customHeight="1">
      <c r="B202" s="90"/>
      <c r="C202" s="90"/>
      <c r="D202" s="90"/>
      <c r="E202" s="92"/>
      <c r="F202" s="93" t="str">
        <f t="shared" si="3"/>
        <v/>
      </c>
    </row>
    <row r="203" spans="2:6" ht="22.5" customHeight="1">
      <c r="B203" s="90"/>
      <c r="C203" s="90"/>
      <c r="D203" s="90"/>
      <c r="E203" s="92"/>
      <c r="F203" s="93" t="str">
        <f t="shared" si="3"/>
        <v/>
      </c>
    </row>
    <row r="204" spans="2:6" ht="22.5" customHeight="1">
      <c r="B204" s="90"/>
      <c r="C204" s="90"/>
      <c r="D204" s="90"/>
      <c r="E204" s="92"/>
      <c r="F204" s="93" t="str">
        <f t="shared" si="3"/>
        <v/>
      </c>
    </row>
    <row r="205" spans="2:6" ht="22.5" customHeight="1">
      <c r="B205" s="90"/>
      <c r="C205" s="90"/>
      <c r="D205" s="90"/>
      <c r="E205" s="92"/>
      <c r="F205" s="93" t="str">
        <f t="shared" si="3"/>
        <v/>
      </c>
    </row>
    <row r="206" spans="2:6" ht="22.5" customHeight="1">
      <c r="B206" s="90"/>
      <c r="C206" s="90"/>
      <c r="D206" s="90"/>
      <c r="E206" s="92"/>
      <c r="F206" s="93" t="str">
        <f t="shared" si="3"/>
        <v/>
      </c>
    </row>
    <row r="207" spans="2:6" ht="22.5" customHeight="1">
      <c r="B207" s="90"/>
      <c r="C207" s="90"/>
      <c r="D207" s="90"/>
      <c r="E207" s="92"/>
      <c r="F207" s="93" t="str">
        <f t="shared" si="3"/>
        <v/>
      </c>
    </row>
    <row r="208" spans="2:6" ht="22.5" customHeight="1">
      <c r="B208" s="90"/>
      <c r="C208" s="90"/>
      <c r="D208" s="90"/>
      <c r="E208" s="92"/>
      <c r="F208" s="93" t="str">
        <f t="shared" si="3"/>
        <v/>
      </c>
    </row>
    <row r="209" spans="2:6" ht="22.5" customHeight="1">
      <c r="B209" s="90"/>
      <c r="C209" s="90"/>
      <c r="D209" s="90"/>
      <c r="E209" s="92"/>
      <c r="F209" s="93" t="str">
        <f t="shared" si="3"/>
        <v/>
      </c>
    </row>
    <row r="210" spans="2:6" ht="22.5" customHeight="1">
      <c r="B210" s="90"/>
      <c r="C210" s="90"/>
      <c r="D210" s="90"/>
      <c r="E210" s="92"/>
      <c r="F210" s="93" t="str">
        <f t="shared" si="3"/>
        <v/>
      </c>
    </row>
    <row r="211" spans="2:6" ht="22.5" customHeight="1">
      <c r="B211" s="90"/>
      <c r="C211" s="90"/>
      <c r="D211" s="90"/>
      <c r="E211" s="92"/>
      <c r="F211" s="93" t="str">
        <f t="shared" si="3"/>
        <v/>
      </c>
    </row>
    <row r="212" spans="2:6" ht="22.5" customHeight="1">
      <c r="B212" s="90"/>
      <c r="C212" s="90"/>
      <c r="D212" s="90"/>
      <c r="E212" s="92"/>
      <c r="F212" s="93" t="str">
        <f t="shared" si="3"/>
        <v/>
      </c>
    </row>
    <row r="213" spans="2:6" ht="22.5" customHeight="1">
      <c r="B213" s="90"/>
      <c r="C213" s="90"/>
      <c r="D213" s="90"/>
      <c r="E213" s="92"/>
      <c r="F213" s="93" t="str">
        <f t="shared" si="3"/>
        <v/>
      </c>
    </row>
    <row r="214" spans="2:6" ht="22.5" customHeight="1">
      <c r="B214" s="90"/>
      <c r="C214" s="90"/>
      <c r="D214" s="90"/>
      <c r="E214" s="92"/>
      <c r="F214" s="93" t="str">
        <f t="shared" si="3"/>
        <v/>
      </c>
    </row>
    <row r="215" spans="2:6" ht="22.5" customHeight="1">
      <c r="B215" s="90"/>
      <c r="C215" s="90"/>
      <c r="D215" s="90"/>
      <c r="E215" s="92"/>
      <c r="F215" s="93" t="str">
        <f t="shared" si="3"/>
        <v/>
      </c>
    </row>
    <row r="216" spans="2:6" ht="22.5" customHeight="1">
      <c r="B216" s="90"/>
      <c r="C216" s="90"/>
      <c r="D216" s="90"/>
      <c r="E216" s="92"/>
      <c r="F216" s="93" t="str">
        <f t="shared" si="3"/>
        <v/>
      </c>
    </row>
    <row r="217" spans="2:6" ht="22.5" customHeight="1">
      <c r="B217" s="90"/>
      <c r="C217" s="90"/>
      <c r="D217" s="90"/>
      <c r="E217" s="92"/>
      <c r="F217" s="93" t="str">
        <f t="shared" si="3"/>
        <v/>
      </c>
    </row>
    <row r="218" spans="2:6" ht="22.5" customHeight="1">
      <c r="B218" s="90"/>
      <c r="C218" s="90"/>
      <c r="D218" s="90"/>
      <c r="E218" s="92"/>
      <c r="F218" s="93" t="str">
        <f t="shared" si="3"/>
        <v/>
      </c>
    </row>
    <row r="219" spans="2:6" ht="22.5" customHeight="1">
      <c r="B219" s="90"/>
      <c r="C219" s="90"/>
      <c r="D219" s="90"/>
      <c r="E219" s="92"/>
      <c r="F219" s="93" t="str">
        <f t="shared" si="3"/>
        <v/>
      </c>
    </row>
    <row r="220" spans="2:6" ht="22.5" customHeight="1">
      <c r="B220" s="90"/>
      <c r="C220" s="90"/>
      <c r="D220" s="90"/>
      <c r="E220" s="92"/>
      <c r="F220" s="93" t="str">
        <f t="shared" si="3"/>
        <v/>
      </c>
    </row>
    <row r="221" spans="2:6" ht="22.5" customHeight="1">
      <c r="B221" s="90"/>
      <c r="C221" s="90"/>
      <c r="D221" s="90"/>
      <c r="E221" s="92"/>
      <c r="F221" s="93" t="str">
        <f t="shared" si="3"/>
        <v/>
      </c>
    </row>
    <row r="222" spans="2:6" ht="22.5" customHeight="1">
      <c r="B222" s="90"/>
      <c r="C222" s="90"/>
      <c r="D222" s="90"/>
      <c r="E222" s="92"/>
      <c r="F222" s="93" t="str">
        <f t="shared" si="3"/>
        <v/>
      </c>
    </row>
    <row r="223" spans="2:6" ht="22.5" customHeight="1">
      <c r="B223" s="90"/>
      <c r="C223" s="90"/>
      <c r="D223" s="90"/>
      <c r="E223" s="92"/>
      <c r="F223" s="93" t="str">
        <f t="shared" si="3"/>
        <v/>
      </c>
    </row>
    <row r="224" spans="2:6" ht="22.5" customHeight="1">
      <c r="B224" s="90"/>
      <c r="C224" s="90"/>
      <c r="D224" s="90"/>
      <c r="E224" s="92"/>
      <c r="F224" s="93" t="str">
        <f t="shared" si="3"/>
        <v/>
      </c>
    </row>
    <row r="225" spans="2:6" ht="22.5" customHeight="1">
      <c r="B225" s="90"/>
      <c r="C225" s="90"/>
      <c r="D225" s="90"/>
      <c r="E225" s="92"/>
      <c r="F225" s="93" t="str">
        <f t="shared" si="3"/>
        <v/>
      </c>
    </row>
    <row r="226" spans="2:6" ht="22.5" customHeight="1">
      <c r="B226" s="90"/>
      <c r="C226" s="90"/>
      <c r="D226" s="90"/>
      <c r="E226" s="92"/>
      <c r="F226" s="93" t="str">
        <f t="shared" si="3"/>
        <v/>
      </c>
    </row>
    <row r="227" spans="2:6" ht="22.5" customHeight="1">
      <c r="B227" s="90"/>
      <c r="C227" s="90"/>
      <c r="D227" s="90"/>
      <c r="E227" s="92"/>
      <c r="F227" s="93" t="str">
        <f t="shared" si="3"/>
        <v/>
      </c>
    </row>
    <row r="228" spans="2:6" ht="22.5" customHeight="1">
      <c r="B228" s="90"/>
      <c r="C228" s="90"/>
      <c r="D228" s="90"/>
      <c r="E228" s="92"/>
      <c r="F228" s="93" t="str">
        <f t="shared" si="3"/>
        <v/>
      </c>
    </row>
    <row r="229" spans="2:6" ht="22.5" customHeight="1">
      <c r="B229" s="90"/>
      <c r="C229" s="90"/>
      <c r="D229" s="90"/>
      <c r="E229" s="92"/>
      <c r="F229" s="93" t="str">
        <f t="shared" si="3"/>
        <v/>
      </c>
    </row>
    <row r="230" spans="2:6" ht="22.5" customHeight="1">
      <c r="B230" s="90"/>
      <c r="C230" s="90"/>
      <c r="D230" s="90"/>
      <c r="E230" s="92"/>
      <c r="F230" s="93" t="str">
        <f t="shared" si="3"/>
        <v/>
      </c>
    </row>
    <row r="231" spans="2:6" ht="22.5" customHeight="1">
      <c r="B231" s="90"/>
      <c r="C231" s="90"/>
      <c r="D231" s="90"/>
      <c r="E231" s="92"/>
      <c r="F231" s="93" t="str">
        <f t="shared" si="3"/>
        <v/>
      </c>
    </row>
    <row r="232" spans="2:6" ht="22.5" customHeight="1">
      <c r="B232" s="90"/>
      <c r="C232" s="90"/>
      <c r="D232" s="90"/>
      <c r="E232" s="92"/>
      <c r="F232" s="93" t="str">
        <f t="shared" si="3"/>
        <v/>
      </c>
    </row>
    <row r="233" spans="2:6" ht="22.5" customHeight="1">
      <c r="B233" s="90"/>
      <c r="C233" s="90"/>
      <c r="D233" s="90"/>
      <c r="E233" s="92"/>
      <c r="F233" s="93" t="str">
        <f t="shared" si="3"/>
        <v/>
      </c>
    </row>
    <row r="234" spans="2:6" ht="22.5" customHeight="1">
      <c r="B234" s="90"/>
      <c r="C234" s="90"/>
      <c r="D234" s="90"/>
      <c r="E234" s="92"/>
      <c r="F234" s="93" t="str">
        <f t="shared" si="3"/>
        <v/>
      </c>
    </row>
    <row r="235" spans="2:6" ht="22.5" customHeight="1">
      <c r="B235" s="90"/>
      <c r="C235" s="90"/>
      <c r="D235" s="90"/>
      <c r="E235" s="92"/>
      <c r="F235" s="93" t="str">
        <f t="shared" si="3"/>
        <v/>
      </c>
    </row>
    <row r="236" spans="2:6" ht="22.5" customHeight="1">
      <c r="B236" s="90"/>
      <c r="C236" s="90"/>
      <c r="D236" s="90"/>
      <c r="E236" s="92"/>
      <c r="F236" s="93" t="str">
        <f t="shared" si="3"/>
        <v/>
      </c>
    </row>
    <row r="237" spans="2:6" ht="22.5" customHeight="1">
      <c r="B237" s="90"/>
      <c r="C237" s="90"/>
      <c r="D237" s="90"/>
      <c r="E237" s="92"/>
      <c r="F237" s="93" t="str">
        <f t="shared" si="3"/>
        <v/>
      </c>
    </row>
    <row r="238" spans="2:6" ht="22.5" customHeight="1">
      <c r="B238" s="90"/>
      <c r="C238" s="90"/>
      <c r="D238" s="90"/>
      <c r="E238" s="92"/>
      <c r="F238" s="93" t="str">
        <f t="shared" si="3"/>
        <v/>
      </c>
    </row>
    <row r="239" spans="2:6" ht="22.5" customHeight="1">
      <c r="B239" s="90"/>
      <c r="C239" s="90"/>
      <c r="D239" s="90"/>
      <c r="E239" s="92"/>
      <c r="F239" s="93" t="str">
        <f t="shared" si="3"/>
        <v/>
      </c>
    </row>
    <row r="240" spans="2:6" ht="22.5" customHeight="1">
      <c r="B240" s="90"/>
      <c r="C240" s="90"/>
      <c r="D240" s="90"/>
      <c r="E240" s="92"/>
      <c r="F240" s="93" t="str">
        <f t="shared" si="3"/>
        <v/>
      </c>
    </row>
    <row r="241" spans="2:6" ht="22.5" customHeight="1">
      <c r="B241" s="90"/>
      <c r="C241" s="90"/>
      <c r="D241" s="90"/>
      <c r="E241" s="92"/>
      <c r="F241" s="93" t="str">
        <f t="shared" si="3"/>
        <v/>
      </c>
    </row>
    <row r="242" spans="2:6" ht="22.5" customHeight="1">
      <c r="B242" s="90"/>
      <c r="C242" s="90"/>
      <c r="D242" s="90"/>
      <c r="E242" s="92"/>
      <c r="F242" s="93" t="str">
        <f t="shared" si="3"/>
        <v/>
      </c>
    </row>
    <row r="243" spans="2:6" ht="22.5" customHeight="1">
      <c r="B243" s="90"/>
      <c r="C243" s="90"/>
      <c r="D243" s="90"/>
      <c r="E243" s="92"/>
      <c r="F243" s="93" t="str">
        <f t="shared" si="3"/>
        <v/>
      </c>
    </row>
    <row r="244" spans="2:6" ht="22.5" customHeight="1">
      <c r="B244" s="90"/>
      <c r="C244" s="90"/>
      <c r="D244" s="90"/>
      <c r="E244" s="92"/>
      <c r="F244" s="93" t="str">
        <f t="shared" si="3"/>
        <v/>
      </c>
    </row>
    <row r="245" spans="2:6" ht="22.5" customHeight="1">
      <c r="B245" s="90"/>
      <c r="C245" s="90"/>
      <c r="D245" s="90"/>
      <c r="E245" s="92"/>
      <c r="F245" s="93" t="str">
        <f t="shared" si="3"/>
        <v/>
      </c>
    </row>
    <row r="246" spans="2:6" ht="22.5" customHeight="1">
      <c r="B246" s="90"/>
      <c r="C246" s="90"/>
      <c r="D246" s="90"/>
      <c r="E246" s="92"/>
      <c r="F246" s="93" t="str">
        <f t="shared" si="3"/>
        <v/>
      </c>
    </row>
    <row r="247" spans="2:6" ht="22.5" customHeight="1">
      <c r="B247" s="90"/>
      <c r="C247" s="90"/>
      <c r="D247" s="90"/>
      <c r="E247" s="92"/>
      <c r="F247" s="93" t="str">
        <f t="shared" si="3"/>
        <v/>
      </c>
    </row>
    <row r="248" spans="2:6" ht="22.5" customHeight="1">
      <c r="B248" s="90"/>
      <c r="C248" s="90"/>
      <c r="D248" s="90"/>
      <c r="E248" s="92"/>
      <c r="F248" s="93" t="str">
        <f t="shared" si="3"/>
        <v/>
      </c>
    </row>
    <row r="249" spans="2:6" ht="22.5" customHeight="1">
      <c r="B249" s="90"/>
      <c r="C249" s="90"/>
      <c r="D249" s="90"/>
      <c r="E249" s="92"/>
      <c r="F249" s="93" t="str">
        <f t="shared" si="3"/>
        <v/>
      </c>
    </row>
    <row r="250" spans="2:6" ht="22.5" customHeight="1">
      <c r="B250" s="90"/>
      <c r="C250" s="90"/>
      <c r="D250" s="90"/>
      <c r="E250" s="92"/>
      <c r="F250" s="93" t="str">
        <f t="shared" si="3"/>
        <v/>
      </c>
    </row>
    <row r="251" spans="2:6" ht="22.5" customHeight="1">
      <c r="B251" s="90"/>
      <c r="C251" s="90"/>
      <c r="D251" s="90"/>
      <c r="E251" s="92"/>
      <c r="F251" s="93" t="str">
        <f t="shared" si="3"/>
        <v/>
      </c>
    </row>
    <row r="252" spans="2:6" ht="22.5" customHeight="1">
      <c r="B252" s="90"/>
      <c r="C252" s="90"/>
      <c r="D252" s="90"/>
      <c r="E252" s="92"/>
      <c r="F252" s="93" t="str">
        <f t="shared" si="3"/>
        <v/>
      </c>
    </row>
    <row r="253" spans="2:6" ht="22.5" customHeight="1">
      <c r="B253" s="90"/>
      <c r="C253" s="90"/>
      <c r="D253" s="90"/>
      <c r="E253" s="92"/>
      <c r="F253" s="93" t="str">
        <f t="shared" si="3"/>
        <v/>
      </c>
    </row>
    <row r="254" spans="2:6" ht="22.5" customHeight="1">
      <c r="B254" s="90"/>
      <c r="C254" s="90"/>
      <c r="D254" s="90"/>
      <c r="E254" s="92"/>
      <c r="F254" s="93" t="str">
        <f t="shared" si="3"/>
        <v/>
      </c>
    </row>
    <row r="255" spans="2:6" ht="22.5" customHeight="1">
      <c r="B255" s="90"/>
      <c r="C255" s="90"/>
      <c r="D255" s="90"/>
      <c r="E255" s="92"/>
      <c r="F255" s="93" t="str">
        <f t="shared" si="3"/>
        <v/>
      </c>
    </row>
    <row r="256" spans="2:6" ht="22.5" customHeight="1">
      <c r="B256" s="90"/>
      <c r="C256" s="90"/>
      <c r="D256" s="90"/>
      <c r="E256" s="92"/>
      <c r="F256" s="93" t="str">
        <f t="shared" si="3"/>
        <v/>
      </c>
    </row>
    <row r="257" spans="2:6" ht="22.5" customHeight="1">
      <c r="B257" s="90"/>
      <c r="C257" s="90"/>
      <c r="D257" s="90"/>
      <c r="E257" s="92"/>
      <c r="F257" s="93" t="str">
        <f t="shared" si="3"/>
        <v/>
      </c>
    </row>
    <row r="258" spans="2:6" ht="22.5" customHeight="1">
      <c r="B258" s="90"/>
      <c r="C258" s="90"/>
      <c r="D258" s="90"/>
      <c r="E258" s="92"/>
      <c r="F258" s="93" t="str">
        <f t="shared" si="3"/>
        <v/>
      </c>
    </row>
    <row r="259" spans="2:6" ht="22.5" customHeight="1">
      <c r="B259" s="90"/>
      <c r="C259" s="90"/>
      <c r="D259" s="90"/>
      <c r="E259" s="92"/>
      <c r="F259" s="93" t="str">
        <f t="shared" si="3"/>
        <v/>
      </c>
    </row>
    <row r="260" spans="2:6" ht="22.5" customHeight="1">
      <c r="B260" s="90"/>
      <c r="C260" s="90"/>
      <c r="D260" s="90"/>
      <c r="E260" s="92"/>
      <c r="F260" s="93" t="str">
        <f t="shared" si="3"/>
        <v/>
      </c>
    </row>
    <row r="261" spans="2:6" ht="22.5" customHeight="1">
      <c r="B261" s="90"/>
      <c r="C261" s="90"/>
      <c r="D261" s="90"/>
      <c r="E261" s="92"/>
      <c r="F261" s="93" t="str">
        <f t="shared" si="3"/>
        <v/>
      </c>
    </row>
    <row r="262" spans="2:6" ht="22.5" customHeight="1">
      <c r="B262" s="90"/>
      <c r="C262" s="90"/>
      <c r="D262" s="90"/>
      <c r="E262" s="92"/>
      <c r="F262" s="93" t="str">
        <f t="shared" ref="F262:F325" si="4">IFERROR(E262/D262,"")</f>
        <v/>
      </c>
    </row>
    <row r="263" spans="2:6" ht="22.5" customHeight="1">
      <c r="B263" s="90"/>
      <c r="C263" s="90"/>
      <c r="D263" s="90"/>
      <c r="E263" s="92"/>
      <c r="F263" s="93" t="str">
        <f t="shared" si="4"/>
        <v/>
      </c>
    </row>
    <row r="264" spans="2:6" ht="22.5" customHeight="1">
      <c r="B264" s="90"/>
      <c r="C264" s="90"/>
      <c r="D264" s="90"/>
      <c r="E264" s="92"/>
      <c r="F264" s="93" t="str">
        <f t="shared" si="4"/>
        <v/>
      </c>
    </row>
    <row r="265" spans="2:6" ht="22.5" customHeight="1">
      <c r="B265" s="90"/>
      <c r="C265" s="90"/>
      <c r="D265" s="90"/>
      <c r="E265" s="92"/>
      <c r="F265" s="93" t="str">
        <f t="shared" si="4"/>
        <v/>
      </c>
    </row>
    <row r="266" spans="2:6" ht="22.5" customHeight="1">
      <c r="B266" s="90"/>
      <c r="C266" s="90"/>
      <c r="D266" s="90"/>
      <c r="E266" s="92"/>
      <c r="F266" s="93" t="str">
        <f t="shared" si="4"/>
        <v/>
      </c>
    </row>
    <row r="267" spans="2:6" ht="22.5" customHeight="1">
      <c r="B267" s="90"/>
      <c r="C267" s="90"/>
      <c r="D267" s="90"/>
      <c r="E267" s="92"/>
      <c r="F267" s="93" t="str">
        <f t="shared" si="4"/>
        <v/>
      </c>
    </row>
    <row r="268" spans="2:6" ht="22.5" customHeight="1">
      <c r="B268" s="90"/>
      <c r="C268" s="90"/>
      <c r="D268" s="90"/>
      <c r="E268" s="92"/>
      <c r="F268" s="93" t="str">
        <f t="shared" si="4"/>
        <v/>
      </c>
    </row>
    <row r="269" spans="2:6" ht="22.5" customHeight="1">
      <c r="B269" s="90"/>
      <c r="C269" s="90"/>
      <c r="D269" s="90"/>
      <c r="E269" s="92"/>
      <c r="F269" s="93" t="str">
        <f t="shared" si="4"/>
        <v/>
      </c>
    </row>
    <row r="270" spans="2:6" ht="22.5" customHeight="1">
      <c r="B270" s="90"/>
      <c r="C270" s="90"/>
      <c r="D270" s="90"/>
      <c r="E270" s="92"/>
      <c r="F270" s="93" t="str">
        <f t="shared" si="4"/>
        <v/>
      </c>
    </row>
    <row r="271" spans="2:6" ht="22.5" customHeight="1">
      <c r="B271" s="90"/>
      <c r="C271" s="90"/>
      <c r="D271" s="90"/>
      <c r="E271" s="92"/>
      <c r="F271" s="93" t="str">
        <f t="shared" si="4"/>
        <v/>
      </c>
    </row>
    <row r="272" spans="2:6" ht="22.5" customHeight="1">
      <c r="B272" s="90"/>
      <c r="C272" s="90"/>
      <c r="D272" s="90"/>
      <c r="E272" s="92"/>
      <c r="F272" s="93" t="str">
        <f t="shared" si="4"/>
        <v/>
      </c>
    </row>
    <row r="273" spans="2:6" ht="22.5" customHeight="1">
      <c r="B273" s="90"/>
      <c r="C273" s="90"/>
      <c r="D273" s="90"/>
      <c r="E273" s="92"/>
      <c r="F273" s="93" t="str">
        <f t="shared" si="4"/>
        <v/>
      </c>
    </row>
    <row r="274" spans="2:6" ht="22.5" customHeight="1">
      <c r="B274" s="90"/>
      <c r="C274" s="90"/>
      <c r="D274" s="90"/>
      <c r="E274" s="92"/>
      <c r="F274" s="93" t="str">
        <f t="shared" si="4"/>
        <v/>
      </c>
    </row>
    <row r="275" spans="2:6" ht="22.5" customHeight="1">
      <c r="B275" s="90"/>
      <c r="C275" s="90"/>
      <c r="D275" s="90"/>
      <c r="E275" s="92"/>
      <c r="F275" s="93" t="str">
        <f t="shared" si="4"/>
        <v/>
      </c>
    </row>
    <row r="276" spans="2:6" ht="22.5" customHeight="1">
      <c r="B276" s="90"/>
      <c r="C276" s="90"/>
      <c r="D276" s="90"/>
      <c r="E276" s="92"/>
      <c r="F276" s="93" t="str">
        <f t="shared" si="4"/>
        <v/>
      </c>
    </row>
    <row r="277" spans="2:6" ht="22.5" customHeight="1">
      <c r="B277" s="90"/>
      <c r="C277" s="90"/>
      <c r="D277" s="90"/>
      <c r="E277" s="92"/>
      <c r="F277" s="93" t="str">
        <f t="shared" si="4"/>
        <v/>
      </c>
    </row>
    <row r="278" spans="2:6" ht="22.5" customHeight="1">
      <c r="B278" s="90"/>
      <c r="C278" s="90"/>
      <c r="D278" s="90"/>
      <c r="E278" s="92"/>
      <c r="F278" s="93" t="str">
        <f t="shared" si="4"/>
        <v/>
      </c>
    </row>
    <row r="279" spans="2:6" ht="22.5" customHeight="1">
      <c r="B279" s="90"/>
      <c r="C279" s="90"/>
      <c r="D279" s="90"/>
      <c r="E279" s="92"/>
      <c r="F279" s="93" t="str">
        <f t="shared" si="4"/>
        <v/>
      </c>
    </row>
    <row r="280" spans="2:6" ht="22.5" customHeight="1">
      <c r="B280" s="90"/>
      <c r="C280" s="90"/>
      <c r="D280" s="90"/>
      <c r="E280" s="92"/>
      <c r="F280" s="93" t="str">
        <f t="shared" si="4"/>
        <v/>
      </c>
    </row>
    <row r="281" spans="2:6" ht="22.5" customHeight="1">
      <c r="B281" s="90"/>
      <c r="C281" s="90"/>
      <c r="D281" s="90"/>
      <c r="E281" s="92"/>
      <c r="F281" s="93" t="str">
        <f t="shared" si="4"/>
        <v/>
      </c>
    </row>
    <row r="282" spans="2:6" ht="22.5" customHeight="1">
      <c r="B282" s="90"/>
      <c r="C282" s="90"/>
      <c r="D282" s="90"/>
      <c r="E282" s="92"/>
      <c r="F282" s="93" t="str">
        <f t="shared" si="4"/>
        <v/>
      </c>
    </row>
    <row r="283" spans="2:6" ht="22.5" customHeight="1">
      <c r="B283" s="90"/>
      <c r="C283" s="90"/>
      <c r="D283" s="90"/>
      <c r="E283" s="92"/>
      <c r="F283" s="93" t="str">
        <f t="shared" si="4"/>
        <v/>
      </c>
    </row>
    <row r="284" spans="2:6" ht="22.5" customHeight="1">
      <c r="B284" s="90"/>
      <c r="C284" s="90"/>
      <c r="D284" s="90"/>
      <c r="E284" s="92"/>
      <c r="F284" s="93" t="str">
        <f t="shared" si="4"/>
        <v/>
      </c>
    </row>
    <row r="285" spans="2:6" ht="22.5" customHeight="1">
      <c r="B285" s="90"/>
      <c r="C285" s="90"/>
      <c r="D285" s="90"/>
      <c r="E285" s="92"/>
      <c r="F285" s="93" t="str">
        <f t="shared" si="4"/>
        <v/>
      </c>
    </row>
    <row r="286" spans="2:6" ht="22.5" customHeight="1">
      <c r="B286" s="90"/>
      <c r="C286" s="90"/>
      <c r="D286" s="90"/>
      <c r="E286" s="92"/>
      <c r="F286" s="93" t="str">
        <f t="shared" si="4"/>
        <v/>
      </c>
    </row>
    <row r="287" spans="2:6" ht="22.5" customHeight="1">
      <c r="B287" s="90"/>
      <c r="C287" s="90"/>
      <c r="D287" s="90"/>
      <c r="E287" s="92"/>
      <c r="F287" s="93" t="str">
        <f t="shared" si="4"/>
        <v/>
      </c>
    </row>
    <row r="288" spans="2:6" ht="22.5" customHeight="1">
      <c r="B288" s="90"/>
      <c r="C288" s="90"/>
      <c r="D288" s="90"/>
      <c r="E288" s="92"/>
      <c r="F288" s="93" t="str">
        <f t="shared" si="4"/>
        <v/>
      </c>
    </row>
    <row r="289" spans="2:6" ht="22.5" customHeight="1">
      <c r="B289" s="90"/>
      <c r="C289" s="90"/>
      <c r="D289" s="90"/>
      <c r="E289" s="92"/>
      <c r="F289" s="93" t="str">
        <f t="shared" si="4"/>
        <v/>
      </c>
    </row>
    <row r="290" spans="2:6" ht="22.5" customHeight="1">
      <c r="B290" s="90"/>
      <c r="C290" s="90"/>
      <c r="D290" s="90"/>
      <c r="E290" s="92"/>
      <c r="F290" s="93" t="str">
        <f t="shared" si="4"/>
        <v/>
      </c>
    </row>
    <row r="291" spans="2:6" ht="22.5" customHeight="1">
      <c r="B291" s="90"/>
      <c r="C291" s="90"/>
      <c r="D291" s="90"/>
      <c r="E291" s="92"/>
      <c r="F291" s="93" t="str">
        <f t="shared" si="4"/>
        <v/>
      </c>
    </row>
    <row r="292" spans="2:6" ht="22.5" customHeight="1">
      <c r="B292" s="90"/>
      <c r="C292" s="90"/>
      <c r="D292" s="90"/>
      <c r="E292" s="92"/>
      <c r="F292" s="93" t="str">
        <f t="shared" si="4"/>
        <v/>
      </c>
    </row>
    <row r="293" spans="2:6" ht="22.5" customHeight="1">
      <c r="B293" s="90"/>
      <c r="C293" s="90"/>
      <c r="D293" s="90"/>
      <c r="E293" s="92"/>
      <c r="F293" s="93" t="str">
        <f t="shared" si="4"/>
        <v/>
      </c>
    </row>
    <row r="294" spans="2:6" ht="22.5" customHeight="1">
      <c r="B294" s="90"/>
      <c r="C294" s="90"/>
      <c r="D294" s="90"/>
      <c r="E294" s="92"/>
      <c r="F294" s="93" t="str">
        <f t="shared" si="4"/>
        <v/>
      </c>
    </row>
    <row r="295" spans="2:6" ht="22.5" customHeight="1">
      <c r="B295" s="90"/>
      <c r="C295" s="90"/>
      <c r="D295" s="90"/>
      <c r="E295" s="92"/>
      <c r="F295" s="93" t="str">
        <f t="shared" si="4"/>
        <v/>
      </c>
    </row>
    <row r="296" spans="2:6" ht="22.5" customHeight="1">
      <c r="B296" s="90"/>
      <c r="C296" s="90"/>
      <c r="D296" s="90"/>
      <c r="E296" s="92"/>
      <c r="F296" s="93" t="str">
        <f t="shared" si="4"/>
        <v/>
      </c>
    </row>
    <row r="297" spans="2:6" ht="22.5" customHeight="1">
      <c r="B297" s="90"/>
      <c r="C297" s="90"/>
      <c r="D297" s="90"/>
      <c r="E297" s="92"/>
      <c r="F297" s="93" t="str">
        <f t="shared" si="4"/>
        <v/>
      </c>
    </row>
    <row r="298" spans="2:6" ht="22.5" customHeight="1">
      <c r="B298" s="90"/>
      <c r="C298" s="90"/>
      <c r="D298" s="90"/>
      <c r="E298" s="92"/>
      <c r="F298" s="93" t="str">
        <f t="shared" si="4"/>
        <v/>
      </c>
    </row>
    <row r="299" spans="2:6" ht="22.5" customHeight="1">
      <c r="B299" s="90"/>
      <c r="C299" s="90"/>
      <c r="D299" s="90"/>
      <c r="E299" s="92"/>
      <c r="F299" s="93" t="str">
        <f t="shared" si="4"/>
        <v/>
      </c>
    </row>
    <row r="300" spans="2:6" ht="22.5" customHeight="1">
      <c r="B300" s="90"/>
      <c r="C300" s="90"/>
      <c r="D300" s="90"/>
      <c r="E300" s="92"/>
      <c r="F300" s="93" t="str">
        <f t="shared" si="4"/>
        <v/>
      </c>
    </row>
    <row r="301" spans="2:6" ht="22.5" customHeight="1">
      <c r="B301" s="90"/>
      <c r="C301" s="90"/>
      <c r="D301" s="90"/>
      <c r="E301" s="92"/>
      <c r="F301" s="93" t="str">
        <f t="shared" si="4"/>
        <v/>
      </c>
    </row>
    <row r="302" spans="2:6" ht="22.5" customHeight="1">
      <c r="B302" s="90"/>
      <c r="C302" s="90"/>
      <c r="D302" s="90"/>
      <c r="E302" s="92"/>
      <c r="F302" s="93" t="str">
        <f t="shared" si="4"/>
        <v/>
      </c>
    </row>
    <row r="303" spans="2:6" ht="22.5" customHeight="1">
      <c r="B303" s="90"/>
      <c r="C303" s="90"/>
      <c r="D303" s="90"/>
      <c r="E303" s="92"/>
      <c r="F303" s="93" t="str">
        <f t="shared" si="4"/>
        <v/>
      </c>
    </row>
    <row r="304" spans="2:6" ht="22.5" customHeight="1">
      <c r="B304" s="90"/>
      <c r="C304" s="90"/>
      <c r="D304" s="90"/>
      <c r="E304" s="92"/>
      <c r="F304" s="93" t="str">
        <f t="shared" si="4"/>
        <v/>
      </c>
    </row>
    <row r="305" spans="2:6" ht="22.5" customHeight="1">
      <c r="B305" s="90"/>
      <c r="C305" s="90"/>
      <c r="D305" s="90"/>
      <c r="E305" s="92"/>
      <c r="F305" s="93" t="str">
        <f t="shared" si="4"/>
        <v/>
      </c>
    </row>
    <row r="306" spans="2:6" ht="22.5" customHeight="1">
      <c r="B306" s="90"/>
      <c r="C306" s="90"/>
      <c r="D306" s="90"/>
      <c r="E306" s="92"/>
      <c r="F306" s="93" t="str">
        <f t="shared" si="4"/>
        <v/>
      </c>
    </row>
    <row r="307" spans="2:6" ht="22.5" customHeight="1">
      <c r="B307" s="90"/>
      <c r="C307" s="90"/>
      <c r="D307" s="90"/>
      <c r="E307" s="92"/>
      <c r="F307" s="93" t="str">
        <f t="shared" si="4"/>
        <v/>
      </c>
    </row>
    <row r="308" spans="2:6" ht="22.5" customHeight="1">
      <c r="B308" s="90"/>
      <c r="C308" s="90"/>
      <c r="D308" s="90"/>
      <c r="E308" s="92"/>
      <c r="F308" s="93" t="str">
        <f t="shared" si="4"/>
        <v/>
      </c>
    </row>
    <row r="309" spans="2:6" ht="22.5" customHeight="1">
      <c r="B309" s="90"/>
      <c r="C309" s="90"/>
      <c r="D309" s="90"/>
      <c r="E309" s="92"/>
      <c r="F309" s="93" t="str">
        <f t="shared" si="4"/>
        <v/>
      </c>
    </row>
    <row r="310" spans="2:6" ht="22.5" customHeight="1">
      <c r="B310" s="90"/>
      <c r="C310" s="90"/>
      <c r="D310" s="90"/>
      <c r="E310" s="92"/>
      <c r="F310" s="93" t="str">
        <f t="shared" si="4"/>
        <v/>
      </c>
    </row>
    <row r="311" spans="2:6" ht="22.5" customHeight="1">
      <c r="B311" s="90"/>
      <c r="C311" s="90"/>
      <c r="D311" s="90"/>
      <c r="E311" s="92"/>
      <c r="F311" s="93" t="str">
        <f t="shared" si="4"/>
        <v/>
      </c>
    </row>
    <row r="312" spans="2:6" ht="22.5" customHeight="1">
      <c r="B312" s="90"/>
      <c r="C312" s="90"/>
      <c r="D312" s="90"/>
      <c r="E312" s="92"/>
      <c r="F312" s="93" t="str">
        <f t="shared" si="4"/>
        <v/>
      </c>
    </row>
    <row r="313" spans="2:6" ht="22.5" customHeight="1">
      <c r="B313" s="90"/>
      <c r="C313" s="90"/>
      <c r="D313" s="90"/>
      <c r="E313" s="92"/>
      <c r="F313" s="93" t="str">
        <f t="shared" si="4"/>
        <v/>
      </c>
    </row>
    <row r="314" spans="2:6" ht="22.5" customHeight="1">
      <c r="B314" s="90"/>
      <c r="C314" s="90"/>
      <c r="D314" s="90"/>
      <c r="E314" s="92"/>
      <c r="F314" s="93" t="str">
        <f t="shared" si="4"/>
        <v/>
      </c>
    </row>
    <row r="315" spans="2:6" ht="22.5" customHeight="1">
      <c r="B315" s="90"/>
      <c r="C315" s="90"/>
      <c r="D315" s="90"/>
      <c r="E315" s="92"/>
      <c r="F315" s="93" t="str">
        <f t="shared" si="4"/>
        <v/>
      </c>
    </row>
    <row r="316" spans="2:6" ht="22.5" customHeight="1">
      <c r="B316" s="90"/>
      <c r="C316" s="90"/>
      <c r="D316" s="90"/>
      <c r="E316" s="92"/>
      <c r="F316" s="93" t="str">
        <f t="shared" si="4"/>
        <v/>
      </c>
    </row>
    <row r="317" spans="2:6" ht="22.5" customHeight="1">
      <c r="B317" s="90"/>
      <c r="C317" s="90"/>
      <c r="D317" s="90"/>
      <c r="E317" s="92"/>
      <c r="F317" s="93" t="str">
        <f t="shared" si="4"/>
        <v/>
      </c>
    </row>
    <row r="318" spans="2:6" ht="22.5" customHeight="1">
      <c r="B318" s="90"/>
      <c r="C318" s="90"/>
      <c r="D318" s="90"/>
      <c r="E318" s="92"/>
      <c r="F318" s="93" t="str">
        <f t="shared" si="4"/>
        <v/>
      </c>
    </row>
    <row r="319" spans="2:6" ht="22.5" customHeight="1">
      <c r="B319" s="90"/>
      <c r="C319" s="90"/>
      <c r="D319" s="90"/>
      <c r="E319" s="92"/>
      <c r="F319" s="93" t="str">
        <f t="shared" si="4"/>
        <v/>
      </c>
    </row>
    <row r="320" spans="2:6" ht="22.5" customHeight="1">
      <c r="B320" s="90"/>
      <c r="C320" s="90"/>
      <c r="D320" s="90"/>
      <c r="E320" s="92"/>
      <c r="F320" s="93" t="str">
        <f t="shared" si="4"/>
        <v/>
      </c>
    </row>
    <row r="321" spans="2:6" ht="22.5" customHeight="1">
      <c r="B321" s="90"/>
      <c r="C321" s="90"/>
      <c r="D321" s="90"/>
      <c r="E321" s="92"/>
      <c r="F321" s="93" t="str">
        <f t="shared" si="4"/>
        <v/>
      </c>
    </row>
    <row r="322" spans="2:6" ht="22.5" customHeight="1">
      <c r="B322" s="90"/>
      <c r="C322" s="90"/>
      <c r="D322" s="90"/>
      <c r="E322" s="92"/>
      <c r="F322" s="93" t="str">
        <f t="shared" si="4"/>
        <v/>
      </c>
    </row>
    <row r="323" spans="2:6" ht="22.5" customHeight="1">
      <c r="B323" s="90"/>
      <c r="C323" s="90"/>
      <c r="D323" s="90"/>
      <c r="E323" s="92"/>
      <c r="F323" s="93" t="str">
        <f t="shared" si="4"/>
        <v/>
      </c>
    </row>
    <row r="324" spans="2:6" ht="22.5" customHeight="1">
      <c r="B324" s="90"/>
      <c r="C324" s="90"/>
      <c r="D324" s="90"/>
      <c r="E324" s="92"/>
      <c r="F324" s="93" t="str">
        <f t="shared" si="4"/>
        <v/>
      </c>
    </row>
    <row r="325" spans="2:6" ht="22.5" customHeight="1">
      <c r="B325" s="90"/>
      <c r="C325" s="90"/>
      <c r="D325" s="90"/>
      <c r="E325" s="92"/>
      <c r="F325" s="93" t="str">
        <f t="shared" si="4"/>
        <v/>
      </c>
    </row>
    <row r="326" spans="2:6" ht="22.5" customHeight="1">
      <c r="B326" s="90"/>
      <c r="C326" s="90"/>
      <c r="D326" s="90"/>
      <c r="E326" s="92"/>
      <c r="F326" s="93" t="str">
        <f t="shared" ref="F326:F389" si="5">IFERROR(E326/D326,"")</f>
        <v/>
      </c>
    </row>
    <row r="327" spans="2:6" ht="22.5" customHeight="1">
      <c r="B327" s="90"/>
      <c r="C327" s="90"/>
      <c r="D327" s="90"/>
      <c r="E327" s="92"/>
      <c r="F327" s="93" t="str">
        <f t="shared" si="5"/>
        <v/>
      </c>
    </row>
    <row r="328" spans="2:6" ht="22.5" customHeight="1">
      <c r="B328" s="90"/>
      <c r="C328" s="90"/>
      <c r="D328" s="90"/>
      <c r="E328" s="92"/>
      <c r="F328" s="93" t="str">
        <f t="shared" si="5"/>
        <v/>
      </c>
    </row>
    <row r="329" spans="2:6" ht="22.5" customHeight="1">
      <c r="B329" s="90"/>
      <c r="C329" s="90"/>
      <c r="D329" s="90"/>
      <c r="E329" s="92"/>
      <c r="F329" s="93" t="str">
        <f t="shared" si="5"/>
        <v/>
      </c>
    </row>
    <row r="330" spans="2:6" ht="22.5" customHeight="1">
      <c r="B330" s="90"/>
      <c r="C330" s="90"/>
      <c r="D330" s="90"/>
      <c r="E330" s="92"/>
      <c r="F330" s="93" t="str">
        <f t="shared" si="5"/>
        <v/>
      </c>
    </row>
    <row r="331" spans="2:6" ht="22.5" customHeight="1">
      <c r="B331" s="90"/>
      <c r="C331" s="90"/>
      <c r="D331" s="90"/>
      <c r="E331" s="92"/>
      <c r="F331" s="93" t="str">
        <f t="shared" si="5"/>
        <v/>
      </c>
    </row>
    <row r="332" spans="2:6" ht="22.5" customHeight="1">
      <c r="B332" s="90"/>
      <c r="C332" s="90"/>
      <c r="D332" s="90"/>
      <c r="E332" s="92"/>
      <c r="F332" s="93" t="str">
        <f t="shared" si="5"/>
        <v/>
      </c>
    </row>
    <row r="333" spans="2:6" ht="22.5" customHeight="1">
      <c r="B333" s="90"/>
      <c r="C333" s="90"/>
      <c r="D333" s="90"/>
      <c r="E333" s="92"/>
      <c r="F333" s="93" t="str">
        <f t="shared" si="5"/>
        <v/>
      </c>
    </row>
    <row r="334" spans="2:6" ht="22.5" customHeight="1">
      <c r="B334" s="90"/>
      <c r="C334" s="90"/>
      <c r="D334" s="90"/>
      <c r="E334" s="92"/>
      <c r="F334" s="93" t="str">
        <f t="shared" si="5"/>
        <v/>
      </c>
    </row>
    <row r="335" spans="2:6" ht="22.5" customHeight="1">
      <c r="B335" s="90"/>
      <c r="C335" s="90"/>
      <c r="D335" s="90"/>
      <c r="E335" s="92"/>
      <c r="F335" s="93" t="str">
        <f t="shared" si="5"/>
        <v/>
      </c>
    </row>
    <row r="336" spans="2:6" ht="22.5" customHeight="1">
      <c r="B336" s="90"/>
      <c r="C336" s="90"/>
      <c r="D336" s="90"/>
      <c r="E336" s="92"/>
      <c r="F336" s="93" t="str">
        <f t="shared" si="5"/>
        <v/>
      </c>
    </row>
    <row r="337" spans="2:6" ht="22.5" customHeight="1">
      <c r="B337" s="90"/>
      <c r="C337" s="90"/>
      <c r="D337" s="90"/>
      <c r="E337" s="92"/>
      <c r="F337" s="93" t="str">
        <f t="shared" si="5"/>
        <v/>
      </c>
    </row>
    <row r="338" spans="2:6" ht="22.5" customHeight="1">
      <c r="B338" s="90"/>
      <c r="C338" s="90"/>
      <c r="D338" s="90"/>
      <c r="E338" s="92"/>
      <c r="F338" s="93" t="str">
        <f t="shared" si="5"/>
        <v/>
      </c>
    </row>
    <row r="339" spans="2:6" ht="22.5" customHeight="1">
      <c r="B339" s="90"/>
      <c r="C339" s="90"/>
      <c r="D339" s="90"/>
      <c r="E339" s="92"/>
      <c r="F339" s="93" t="str">
        <f t="shared" si="5"/>
        <v/>
      </c>
    </row>
    <row r="340" spans="2:6" ht="22.5" customHeight="1">
      <c r="B340" s="90"/>
      <c r="C340" s="90"/>
      <c r="D340" s="90"/>
      <c r="E340" s="92"/>
      <c r="F340" s="93" t="str">
        <f t="shared" si="5"/>
        <v/>
      </c>
    </row>
    <row r="341" spans="2:6" ht="22.5" customHeight="1">
      <c r="B341" s="90"/>
      <c r="C341" s="90"/>
      <c r="D341" s="90"/>
      <c r="E341" s="92"/>
      <c r="F341" s="93" t="str">
        <f t="shared" si="5"/>
        <v/>
      </c>
    </row>
    <row r="342" spans="2:6" ht="22.5" customHeight="1">
      <c r="B342" s="90"/>
      <c r="C342" s="90"/>
      <c r="D342" s="90"/>
      <c r="E342" s="92"/>
      <c r="F342" s="93" t="str">
        <f t="shared" si="5"/>
        <v/>
      </c>
    </row>
    <row r="343" spans="2:6" ht="22.5" customHeight="1">
      <c r="B343" s="90"/>
      <c r="C343" s="90"/>
      <c r="D343" s="90"/>
      <c r="E343" s="92"/>
      <c r="F343" s="93" t="str">
        <f t="shared" si="5"/>
        <v/>
      </c>
    </row>
    <row r="344" spans="2:6" ht="22.5" customHeight="1">
      <c r="B344" s="90"/>
      <c r="C344" s="90"/>
      <c r="D344" s="90"/>
      <c r="E344" s="92"/>
      <c r="F344" s="93" t="str">
        <f t="shared" si="5"/>
        <v/>
      </c>
    </row>
    <row r="345" spans="2:6" ht="22.5" customHeight="1">
      <c r="B345" s="90"/>
      <c r="C345" s="90"/>
      <c r="D345" s="90"/>
      <c r="E345" s="92"/>
      <c r="F345" s="93" t="str">
        <f t="shared" si="5"/>
        <v/>
      </c>
    </row>
    <row r="346" spans="2:6" ht="22.5" customHeight="1">
      <c r="B346" s="90"/>
      <c r="C346" s="90"/>
      <c r="D346" s="90"/>
      <c r="E346" s="92"/>
      <c r="F346" s="93" t="str">
        <f t="shared" si="5"/>
        <v/>
      </c>
    </row>
    <row r="347" spans="2:6" ht="22.5" customHeight="1">
      <c r="B347" s="90"/>
      <c r="C347" s="90"/>
      <c r="D347" s="90"/>
      <c r="E347" s="92"/>
      <c r="F347" s="93" t="str">
        <f t="shared" si="5"/>
        <v/>
      </c>
    </row>
    <row r="348" spans="2:6" ht="22.5" customHeight="1">
      <c r="B348" s="90"/>
      <c r="C348" s="90"/>
      <c r="D348" s="90"/>
      <c r="E348" s="92"/>
      <c r="F348" s="93" t="str">
        <f t="shared" si="5"/>
        <v/>
      </c>
    </row>
    <row r="349" spans="2:6" ht="22.5" customHeight="1">
      <c r="B349" s="90"/>
      <c r="C349" s="90"/>
      <c r="D349" s="90"/>
      <c r="E349" s="92"/>
      <c r="F349" s="93" t="str">
        <f t="shared" si="5"/>
        <v/>
      </c>
    </row>
    <row r="350" spans="2:6" ht="22.5" customHeight="1">
      <c r="B350" s="90"/>
      <c r="C350" s="90"/>
      <c r="D350" s="90"/>
      <c r="E350" s="92"/>
      <c r="F350" s="93" t="str">
        <f t="shared" si="5"/>
        <v/>
      </c>
    </row>
    <row r="351" spans="2:6" ht="22.5" customHeight="1">
      <c r="B351" s="90"/>
      <c r="C351" s="90"/>
      <c r="D351" s="90"/>
      <c r="E351" s="92"/>
      <c r="F351" s="93" t="str">
        <f t="shared" si="5"/>
        <v/>
      </c>
    </row>
    <row r="352" spans="2:6" ht="22.5" customHeight="1">
      <c r="B352" s="90"/>
      <c r="C352" s="90"/>
      <c r="D352" s="90"/>
      <c r="E352" s="92"/>
      <c r="F352" s="93" t="str">
        <f t="shared" si="5"/>
        <v/>
      </c>
    </row>
    <row r="353" spans="2:6" ht="22.5" customHeight="1">
      <c r="B353" s="90"/>
      <c r="C353" s="90"/>
      <c r="D353" s="90"/>
      <c r="E353" s="92"/>
      <c r="F353" s="93" t="str">
        <f t="shared" si="5"/>
        <v/>
      </c>
    </row>
    <row r="354" spans="2:6" ht="22.5" customHeight="1">
      <c r="B354" s="90"/>
      <c r="C354" s="90"/>
      <c r="D354" s="90"/>
      <c r="E354" s="92"/>
      <c r="F354" s="93" t="str">
        <f t="shared" si="5"/>
        <v/>
      </c>
    </row>
    <row r="355" spans="2:6" ht="22.5" customHeight="1">
      <c r="B355" s="90"/>
      <c r="C355" s="90"/>
      <c r="D355" s="90"/>
      <c r="E355" s="92"/>
      <c r="F355" s="93" t="str">
        <f t="shared" si="5"/>
        <v/>
      </c>
    </row>
    <row r="356" spans="2:6" ht="22.5" customHeight="1">
      <c r="B356" s="90"/>
      <c r="C356" s="90"/>
      <c r="D356" s="90"/>
      <c r="E356" s="92"/>
      <c r="F356" s="93" t="str">
        <f t="shared" si="5"/>
        <v/>
      </c>
    </row>
    <row r="357" spans="2:6" ht="22.5" customHeight="1">
      <c r="B357" s="90"/>
      <c r="C357" s="90"/>
      <c r="D357" s="90"/>
      <c r="E357" s="92"/>
      <c r="F357" s="93" t="str">
        <f t="shared" si="5"/>
        <v/>
      </c>
    </row>
    <row r="358" spans="2:6" ht="22.5" customHeight="1">
      <c r="B358" s="90"/>
      <c r="C358" s="90"/>
      <c r="D358" s="90"/>
      <c r="E358" s="92"/>
      <c r="F358" s="93" t="str">
        <f t="shared" si="5"/>
        <v/>
      </c>
    </row>
    <row r="359" spans="2:6" ht="22.5" customHeight="1">
      <c r="B359" s="90"/>
      <c r="C359" s="90"/>
      <c r="D359" s="90"/>
      <c r="E359" s="92"/>
      <c r="F359" s="93" t="str">
        <f t="shared" si="5"/>
        <v/>
      </c>
    </row>
    <row r="360" spans="2:6" ht="22.5" customHeight="1">
      <c r="B360" s="90"/>
      <c r="C360" s="90"/>
      <c r="D360" s="90"/>
      <c r="E360" s="92"/>
      <c r="F360" s="93" t="str">
        <f t="shared" si="5"/>
        <v/>
      </c>
    </row>
    <row r="361" spans="2:6" ht="22.5" customHeight="1">
      <c r="B361" s="90"/>
      <c r="C361" s="90"/>
      <c r="D361" s="90"/>
      <c r="E361" s="92"/>
      <c r="F361" s="93" t="str">
        <f t="shared" si="5"/>
        <v/>
      </c>
    </row>
    <row r="362" spans="2:6" ht="22.5" customHeight="1">
      <c r="B362" s="90"/>
      <c r="C362" s="90"/>
      <c r="D362" s="90"/>
      <c r="E362" s="92"/>
      <c r="F362" s="93" t="str">
        <f t="shared" si="5"/>
        <v/>
      </c>
    </row>
    <row r="363" spans="2:6" ht="22.5" customHeight="1">
      <c r="B363" s="90"/>
      <c r="C363" s="90"/>
      <c r="D363" s="90"/>
      <c r="E363" s="92"/>
      <c r="F363" s="93" t="str">
        <f t="shared" si="5"/>
        <v/>
      </c>
    </row>
    <row r="364" spans="2:6" ht="22.5" customHeight="1">
      <c r="B364" s="90"/>
      <c r="C364" s="90"/>
      <c r="D364" s="90"/>
      <c r="E364" s="92"/>
      <c r="F364" s="93" t="str">
        <f t="shared" si="5"/>
        <v/>
      </c>
    </row>
    <row r="365" spans="2:6" ht="22.5" customHeight="1">
      <c r="B365" s="90"/>
      <c r="C365" s="90"/>
      <c r="D365" s="90"/>
      <c r="E365" s="92"/>
      <c r="F365" s="93" t="str">
        <f t="shared" si="5"/>
        <v/>
      </c>
    </row>
    <row r="366" spans="2:6" ht="22.5" customHeight="1">
      <c r="B366" s="90"/>
      <c r="C366" s="90"/>
      <c r="D366" s="90"/>
      <c r="E366" s="92"/>
      <c r="F366" s="93" t="str">
        <f t="shared" si="5"/>
        <v/>
      </c>
    </row>
    <row r="367" spans="2:6" ht="22.5" customHeight="1">
      <c r="B367" s="90"/>
      <c r="C367" s="90"/>
      <c r="D367" s="90"/>
      <c r="E367" s="92"/>
      <c r="F367" s="93" t="str">
        <f t="shared" si="5"/>
        <v/>
      </c>
    </row>
    <row r="368" spans="2:6" ht="22.5" customHeight="1">
      <c r="B368" s="90"/>
      <c r="C368" s="90"/>
      <c r="D368" s="90"/>
      <c r="E368" s="92"/>
      <c r="F368" s="93" t="str">
        <f t="shared" si="5"/>
        <v/>
      </c>
    </row>
    <row r="369" spans="2:6" ht="22.5" customHeight="1">
      <c r="B369" s="90"/>
      <c r="C369" s="90"/>
      <c r="D369" s="90"/>
      <c r="E369" s="92"/>
      <c r="F369" s="93" t="str">
        <f t="shared" si="5"/>
        <v/>
      </c>
    </row>
    <row r="370" spans="2:6" ht="22.5" customHeight="1">
      <c r="B370" s="90"/>
      <c r="C370" s="90"/>
      <c r="D370" s="90"/>
      <c r="E370" s="92"/>
      <c r="F370" s="93" t="str">
        <f t="shared" si="5"/>
        <v/>
      </c>
    </row>
    <row r="371" spans="2:6" ht="22.5" customHeight="1">
      <c r="B371" s="90"/>
      <c r="C371" s="90"/>
      <c r="D371" s="90"/>
      <c r="E371" s="92"/>
      <c r="F371" s="93" t="str">
        <f t="shared" si="5"/>
        <v/>
      </c>
    </row>
    <row r="372" spans="2:6" ht="22.5" customHeight="1">
      <c r="B372" s="90"/>
      <c r="C372" s="90"/>
      <c r="D372" s="90"/>
      <c r="E372" s="92"/>
      <c r="F372" s="93" t="str">
        <f t="shared" si="5"/>
        <v/>
      </c>
    </row>
    <row r="373" spans="2:6" ht="22.5" customHeight="1">
      <c r="B373" s="90"/>
      <c r="C373" s="90"/>
      <c r="D373" s="90"/>
      <c r="E373" s="92"/>
      <c r="F373" s="93" t="str">
        <f t="shared" si="5"/>
        <v/>
      </c>
    </row>
    <row r="374" spans="2:6" ht="22.5" customHeight="1">
      <c r="B374" s="90"/>
      <c r="C374" s="90"/>
      <c r="D374" s="90"/>
      <c r="E374" s="92"/>
      <c r="F374" s="93" t="str">
        <f t="shared" si="5"/>
        <v/>
      </c>
    </row>
    <row r="375" spans="2:6" ht="22.5" customHeight="1">
      <c r="B375" s="90"/>
      <c r="C375" s="90"/>
      <c r="D375" s="90"/>
      <c r="E375" s="92"/>
      <c r="F375" s="93" t="str">
        <f t="shared" si="5"/>
        <v/>
      </c>
    </row>
    <row r="376" spans="2:6" ht="22.5" customHeight="1">
      <c r="B376" s="90"/>
      <c r="C376" s="90"/>
      <c r="D376" s="90"/>
      <c r="E376" s="92"/>
      <c r="F376" s="93" t="str">
        <f t="shared" si="5"/>
        <v/>
      </c>
    </row>
    <row r="377" spans="2:6" ht="22.5" customHeight="1">
      <c r="B377" s="90"/>
      <c r="C377" s="90"/>
      <c r="D377" s="90"/>
      <c r="E377" s="92"/>
      <c r="F377" s="93" t="str">
        <f t="shared" si="5"/>
        <v/>
      </c>
    </row>
    <row r="378" spans="2:6" ht="22.5" customHeight="1">
      <c r="B378" s="90"/>
      <c r="C378" s="90"/>
      <c r="D378" s="90"/>
      <c r="E378" s="92"/>
      <c r="F378" s="93" t="str">
        <f t="shared" si="5"/>
        <v/>
      </c>
    </row>
    <row r="379" spans="2:6" ht="22.5" customHeight="1">
      <c r="B379" s="90"/>
      <c r="C379" s="90"/>
      <c r="D379" s="90"/>
      <c r="E379" s="92"/>
      <c r="F379" s="93" t="str">
        <f t="shared" si="5"/>
        <v/>
      </c>
    </row>
    <row r="380" spans="2:6" ht="22.5" customHeight="1">
      <c r="B380" s="90"/>
      <c r="C380" s="90"/>
      <c r="D380" s="90"/>
      <c r="E380" s="92"/>
      <c r="F380" s="93" t="str">
        <f t="shared" si="5"/>
        <v/>
      </c>
    </row>
    <row r="381" spans="2:6" ht="22.5" customHeight="1">
      <c r="B381" s="90"/>
      <c r="C381" s="90"/>
      <c r="D381" s="90"/>
      <c r="E381" s="92"/>
      <c r="F381" s="93" t="str">
        <f t="shared" si="5"/>
        <v/>
      </c>
    </row>
    <row r="382" spans="2:6" ht="22.5" customHeight="1">
      <c r="B382" s="90"/>
      <c r="C382" s="90"/>
      <c r="D382" s="90"/>
      <c r="E382" s="92"/>
      <c r="F382" s="93" t="str">
        <f t="shared" si="5"/>
        <v/>
      </c>
    </row>
    <row r="383" spans="2:6" ht="22.5" customHeight="1">
      <c r="B383" s="90"/>
      <c r="C383" s="90"/>
      <c r="D383" s="90"/>
      <c r="E383" s="92"/>
      <c r="F383" s="93" t="str">
        <f t="shared" si="5"/>
        <v/>
      </c>
    </row>
    <row r="384" spans="2:6" ht="22.5" customHeight="1">
      <c r="B384" s="90"/>
      <c r="C384" s="90"/>
      <c r="D384" s="90"/>
      <c r="E384" s="92"/>
      <c r="F384" s="93" t="str">
        <f t="shared" si="5"/>
        <v/>
      </c>
    </row>
    <row r="385" spans="2:6" ht="22.5" customHeight="1">
      <c r="B385" s="90"/>
      <c r="C385" s="90"/>
      <c r="D385" s="90"/>
      <c r="E385" s="92"/>
      <c r="F385" s="93" t="str">
        <f t="shared" si="5"/>
        <v/>
      </c>
    </row>
    <row r="386" spans="2:6" ht="22.5" customHeight="1">
      <c r="B386" s="90"/>
      <c r="C386" s="90"/>
      <c r="D386" s="90"/>
      <c r="E386" s="92"/>
      <c r="F386" s="93" t="str">
        <f t="shared" si="5"/>
        <v/>
      </c>
    </row>
    <row r="387" spans="2:6" ht="22.5" customHeight="1">
      <c r="B387" s="90"/>
      <c r="C387" s="90"/>
      <c r="D387" s="90"/>
      <c r="E387" s="92"/>
      <c r="F387" s="93" t="str">
        <f t="shared" si="5"/>
        <v/>
      </c>
    </row>
    <row r="388" spans="2:6" ht="22.5" customHeight="1">
      <c r="B388" s="90"/>
      <c r="C388" s="90"/>
      <c r="D388" s="90"/>
      <c r="E388" s="92"/>
      <c r="F388" s="93" t="str">
        <f t="shared" si="5"/>
        <v/>
      </c>
    </row>
    <row r="389" spans="2:6" ht="22.5" customHeight="1">
      <c r="B389" s="90"/>
      <c r="C389" s="90"/>
      <c r="D389" s="90"/>
      <c r="E389" s="92"/>
      <c r="F389" s="93" t="str">
        <f t="shared" si="5"/>
        <v/>
      </c>
    </row>
    <row r="390" spans="2:6" ht="22.5" customHeight="1">
      <c r="B390" s="90"/>
      <c r="C390" s="90"/>
      <c r="D390" s="90"/>
      <c r="E390" s="92"/>
      <c r="F390" s="93" t="str">
        <f t="shared" ref="F390:F453" si="6">IFERROR(E390/D390,"")</f>
        <v/>
      </c>
    </row>
    <row r="391" spans="2:6" ht="22.5" customHeight="1">
      <c r="B391" s="90"/>
      <c r="C391" s="90"/>
      <c r="D391" s="90"/>
      <c r="E391" s="92"/>
      <c r="F391" s="93" t="str">
        <f t="shared" si="6"/>
        <v/>
      </c>
    </row>
    <row r="392" spans="2:6" ht="22.5" customHeight="1">
      <c r="B392" s="90"/>
      <c r="C392" s="90"/>
      <c r="D392" s="90"/>
      <c r="E392" s="92"/>
      <c r="F392" s="93" t="str">
        <f t="shared" si="6"/>
        <v/>
      </c>
    </row>
    <row r="393" spans="2:6" ht="22.5" customHeight="1">
      <c r="B393" s="90"/>
      <c r="C393" s="90"/>
      <c r="D393" s="90"/>
      <c r="E393" s="92"/>
      <c r="F393" s="93" t="str">
        <f t="shared" si="6"/>
        <v/>
      </c>
    </row>
    <row r="394" spans="2:6" ht="22.5" customHeight="1">
      <c r="B394" s="90"/>
      <c r="C394" s="90"/>
      <c r="D394" s="90"/>
      <c r="E394" s="92"/>
      <c r="F394" s="93" t="str">
        <f t="shared" si="6"/>
        <v/>
      </c>
    </row>
    <row r="395" spans="2:6" ht="22.5" customHeight="1">
      <c r="B395" s="90"/>
      <c r="C395" s="90"/>
      <c r="D395" s="90"/>
      <c r="E395" s="92"/>
      <c r="F395" s="93" t="str">
        <f t="shared" si="6"/>
        <v/>
      </c>
    </row>
    <row r="396" spans="2:6" ht="22.5" customHeight="1">
      <c r="B396" s="90"/>
      <c r="C396" s="90"/>
      <c r="D396" s="90"/>
      <c r="E396" s="92"/>
      <c r="F396" s="93" t="str">
        <f t="shared" si="6"/>
        <v/>
      </c>
    </row>
    <row r="397" spans="2:6" ht="22.5" customHeight="1">
      <c r="B397" s="90"/>
      <c r="C397" s="90"/>
      <c r="D397" s="90"/>
      <c r="E397" s="92"/>
      <c r="F397" s="93" t="str">
        <f t="shared" si="6"/>
        <v/>
      </c>
    </row>
    <row r="398" spans="2:6" ht="22.5" customHeight="1">
      <c r="B398" s="90"/>
      <c r="C398" s="90"/>
      <c r="D398" s="90"/>
      <c r="E398" s="92"/>
      <c r="F398" s="93" t="str">
        <f t="shared" si="6"/>
        <v/>
      </c>
    </row>
    <row r="399" spans="2:6" ht="22.5" customHeight="1">
      <c r="B399" s="90"/>
      <c r="C399" s="90"/>
      <c r="D399" s="90"/>
      <c r="E399" s="92"/>
      <c r="F399" s="93" t="str">
        <f t="shared" si="6"/>
        <v/>
      </c>
    </row>
    <row r="400" spans="2:6" ht="22.5" customHeight="1">
      <c r="B400" s="90"/>
      <c r="C400" s="90"/>
      <c r="D400" s="90"/>
      <c r="E400" s="92"/>
      <c r="F400" s="93" t="str">
        <f t="shared" si="6"/>
        <v/>
      </c>
    </row>
    <row r="401" spans="2:6" ht="22.5" customHeight="1">
      <c r="B401" s="90"/>
      <c r="C401" s="90"/>
      <c r="D401" s="90"/>
      <c r="E401" s="92"/>
      <c r="F401" s="93" t="str">
        <f t="shared" si="6"/>
        <v/>
      </c>
    </row>
    <row r="402" spans="2:6" ht="22.5" customHeight="1">
      <c r="B402" s="90"/>
      <c r="C402" s="90"/>
      <c r="D402" s="90"/>
      <c r="E402" s="92"/>
      <c r="F402" s="93" t="str">
        <f t="shared" si="6"/>
        <v/>
      </c>
    </row>
    <row r="403" spans="2:6" ht="22.5" customHeight="1">
      <c r="B403" s="90"/>
      <c r="C403" s="90"/>
      <c r="D403" s="90"/>
      <c r="E403" s="92"/>
      <c r="F403" s="93" t="str">
        <f t="shared" si="6"/>
        <v/>
      </c>
    </row>
    <row r="404" spans="2:6" ht="22.5" customHeight="1">
      <c r="B404" s="90"/>
      <c r="C404" s="90"/>
      <c r="D404" s="90"/>
      <c r="E404" s="92"/>
      <c r="F404" s="93" t="str">
        <f t="shared" si="6"/>
        <v/>
      </c>
    </row>
    <row r="405" spans="2:6" ht="22.5" customHeight="1">
      <c r="B405" s="90"/>
      <c r="C405" s="90"/>
      <c r="D405" s="90"/>
      <c r="E405" s="92"/>
      <c r="F405" s="93" t="str">
        <f t="shared" si="6"/>
        <v/>
      </c>
    </row>
    <row r="406" spans="2:6" ht="22.5" customHeight="1">
      <c r="B406" s="90"/>
      <c r="C406" s="90"/>
      <c r="D406" s="90"/>
      <c r="E406" s="92"/>
      <c r="F406" s="93" t="str">
        <f t="shared" si="6"/>
        <v/>
      </c>
    </row>
    <row r="407" spans="2:6" ht="22.5" customHeight="1">
      <c r="B407" s="90"/>
      <c r="C407" s="90"/>
      <c r="D407" s="90"/>
      <c r="E407" s="92"/>
      <c r="F407" s="93" t="str">
        <f t="shared" si="6"/>
        <v/>
      </c>
    </row>
    <row r="408" spans="2:6" ht="22.5" customHeight="1">
      <c r="B408" s="90"/>
      <c r="C408" s="90"/>
      <c r="D408" s="90"/>
      <c r="E408" s="92"/>
      <c r="F408" s="93" t="str">
        <f t="shared" si="6"/>
        <v/>
      </c>
    </row>
    <row r="409" spans="2:6" ht="22.5" customHeight="1">
      <c r="B409" s="90"/>
      <c r="C409" s="90"/>
      <c r="D409" s="90"/>
      <c r="E409" s="92"/>
      <c r="F409" s="93" t="str">
        <f t="shared" si="6"/>
        <v/>
      </c>
    </row>
    <row r="410" spans="2:6" ht="22.5" customHeight="1">
      <c r="B410" s="90"/>
      <c r="C410" s="90"/>
      <c r="D410" s="90"/>
      <c r="E410" s="92"/>
      <c r="F410" s="93" t="str">
        <f t="shared" si="6"/>
        <v/>
      </c>
    </row>
    <row r="411" spans="2:6" ht="22.5" customHeight="1">
      <c r="B411" s="90"/>
      <c r="C411" s="90"/>
      <c r="D411" s="90"/>
      <c r="E411" s="92"/>
      <c r="F411" s="93" t="str">
        <f t="shared" si="6"/>
        <v/>
      </c>
    </row>
    <row r="412" spans="2:6" ht="22.5" customHeight="1">
      <c r="B412" s="90"/>
      <c r="C412" s="90"/>
      <c r="D412" s="90"/>
      <c r="E412" s="92"/>
      <c r="F412" s="93" t="str">
        <f t="shared" si="6"/>
        <v/>
      </c>
    </row>
    <row r="413" spans="2:6" ht="22.5" customHeight="1">
      <c r="B413" s="90"/>
      <c r="C413" s="90"/>
      <c r="D413" s="90"/>
      <c r="E413" s="92"/>
      <c r="F413" s="93" t="str">
        <f t="shared" si="6"/>
        <v/>
      </c>
    </row>
    <row r="414" spans="2:6" ht="22.5" customHeight="1">
      <c r="B414" s="90"/>
      <c r="C414" s="90"/>
      <c r="D414" s="90"/>
      <c r="E414" s="92"/>
      <c r="F414" s="93" t="str">
        <f t="shared" si="6"/>
        <v/>
      </c>
    </row>
    <row r="415" spans="2:6" ht="22.5" customHeight="1">
      <c r="B415" s="90"/>
      <c r="C415" s="90"/>
      <c r="D415" s="90"/>
      <c r="E415" s="92"/>
      <c r="F415" s="93" t="str">
        <f t="shared" si="6"/>
        <v/>
      </c>
    </row>
    <row r="416" spans="2:6" ht="22.5" customHeight="1">
      <c r="B416" s="90"/>
      <c r="C416" s="90"/>
      <c r="D416" s="90"/>
      <c r="E416" s="92"/>
      <c r="F416" s="93" t="str">
        <f t="shared" si="6"/>
        <v/>
      </c>
    </row>
    <row r="417" spans="2:6" ht="22.5" customHeight="1">
      <c r="B417" s="90"/>
      <c r="C417" s="90"/>
      <c r="D417" s="90"/>
      <c r="E417" s="92"/>
      <c r="F417" s="93" t="str">
        <f t="shared" si="6"/>
        <v/>
      </c>
    </row>
    <row r="418" spans="2:6" ht="22.5" customHeight="1">
      <c r="B418" s="90"/>
      <c r="C418" s="90"/>
      <c r="D418" s="90"/>
      <c r="E418" s="92"/>
      <c r="F418" s="93" t="str">
        <f t="shared" si="6"/>
        <v/>
      </c>
    </row>
    <row r="419" spans="2:6" ht="22.5" customHeight="1">
      <c r="B419" s="90"/>
      <c r="C419" s="90"/>
      <c r="D419" s="90"/>
      <c r="E419" s="92"/>
      <c r="F419" s="93" t="str">
        <f t="shared" si="6"/>
        <v/>
      </c>
    </row>
    <row r="420" spans="2:6" ht="22.5" customHeight="1">
      <c r="B420" s="90"/>
      <c r="C420" s="90"/>
      <c r="D420" s="90"/>
      <c r="E420" s="92"/>
      <c r="F420" s="93" t="str">
        <f t="shared" si="6"/>
        <v/>
      </c>
    </row>
    <row r="421" spans="2:6" ht="22.5" customHeight="1">
      <c r="B421" s="90"/>
      <c r="C421" s="90"/>
      <c r="D421" s="90"/>
      <c r="E421" s="92"/>
      <c r="F421" s="93" t="str">
        <f t="shared" si="6"/>
        <v/>
      </c>
    </row>
    <row r="422" spans="2:6" ht="22.5" customHeight="1">
      <c r="B422" s="90"/>
      <c r="C422" s="90"/>
      <c r="D422" s="90"/>
      <c r="E422" s="92"/>
      <c r="F422" s="93" t="str">
        <f t="shared" si="6"/>
        <v/>
      </c>
    </row>
    <row r="423" spans="2:6" ht="22.5" customHeight="1">
      <c r="B423" s="90"/>
      <c r="C423" s="90"/>
      <c r="D423" s="90"/>
      <c r="E423" s="92"/>
      <c r="F423" s="93" t="str">
        <f t="shared" si="6"/>
        <v/>
      </c>
    </row>
    <row r="424" spans="2:6" ht="22.5" customHeight="1">
      <c r="B424" s="90"/>
      <c r="C424" s="90"/>
      <c r="D424" s="90"/>
      <c r="E424" s="92"/>
      <c r="F424" s="93" t="str">
        <f t="shared" si="6"/>
        <v/>
      </c>
    </row>
    <row r="425" spans="2:6" ht="22.5" customHeight="1">
      <c r="B425" s="90"/>
      <c r="C425" s="90"/>
      <c r="D425" s="90"/>
      <c r="E425" s="92"/>
      <c r="F425" s="93" t="str">
        <f t="shared" si="6"/>
        <v/>
      </c>
    </row>
    <row r="426" spans="2:6" ht="22.5" customHeight="1">
      <c r="B426" s="90"/>
      <c r="C426" s="90"/>
      <c r="D426" s="90"/>
      <c r="E426" s="92"/>
      <c r="F426" s="93" t="str">
        <f t="shared" si="6"/>
        <v/>
      </c>
    </row>
    <row r="427" spans="2:6" ht="22.5" customHeight="1">
      <c r="B427" s="90"/>
      <c r="C427" s="90"/>
      <c r="D427" s="90"/>
      <c r="E427" s="92"/>
      <c r="F427" s="93" t="str">
        <f t="shared" si="6"/>
        <v/>
      </c>
    </row>
    <row r="428" spans="2:6" ht="22.5" customHeight="1">
      <c r="B428" s="90"/>
      <c r="C428" s="90"/>
      <c r="D428" s="90"/>
      <c r="E428" s="92"/>
      <c r="F428" s="93" t="str">
        <f t="shared" si="6"/>
        <v/>
      </c>
    </row>
    <row r="429" spans="2:6" ht="22.5" customHeight="1">
      <c r="B429" s="90"/>
      <c r="C429" s="90"/>
      <c r="D429" s="90"/>
      <c r="E429" s="92"/>
      <c r="F429" s="93" t="str">
        <f t="shared" si="6"/>
        <v/>
      </c>
    </row>
    <row r="430" spans="2:6" ht="22.5" customHeight="1">
      <c r="B430" s="90"/>
      <c r="C430" s="90"/>
      <c r="D430" s="90"/>
      <c r="E430" s="92"/>
      <c r="F430" s="93" t="str">
        <f t="shared" si="6"/>
        <v/>
      </c>
    </row>
    <row r="431" spans="2:6" ht="22.5" customHeight="1">
      <c r="B431" s="90"/>
      <c r="C431" s="90"/>
      <c r="D431" s="90"/>
      <c r="E431" s="92"/>
      <c r="F431" s="93" t="str">
        <f t="shared" si="6"/>
        <v/>
      </c>
    </row>
    <row r="432" spans="2:6" ht="22.5" customHeight="1">
      <c r="B432" s="90"/>
      <c r="C432" s="90"/>
      <c r="D432" s="90"/>
      <c r="E432" s="92"/>
      <c r="F432" s="93" t="str">
        <f t="shared" si="6"/>
        <v/>
      </c>
    </row>
    <row r="433" spans="2:6" ht="22.5" customHeight="1">
      <c r="B433" s="90"/>
      <c r="C433" s="90"/>
      <c r="D433" s="90"/>
      <c r="E433" s="92"/>
      <c r="F433" s="93" t="str">
        <f t="shared" si="6"/>
        <v/>
      </c>
    </row>
    <row r="434" spans="2:6" ht="22.5" customHeight="1">
      <c r="B434" s="90"/>
      <c r="C434" s="90"/>
      <c r="D434" s="90"/>
      <c r="E434" s="92"/>
      <c r="F434" s="93" t="str">
        <f t="shared" si="6"/>
        <v/>
      </c>
    </row>
    <row r="435" spans="2:6" ht="22.5" customHeight="1">
      <c r="B435" s="90"/>
      <c r="C435" s="90"/>
      <c r="D435" s="90"/>
      <c r="E435" s="92"/>
      <c r="F435" s="93" t="str">
        <f t="shared" si="6"/>
        <v/>
      </c>
    </row>
    <row r="436" spans="2:6" ht="22.5" customHeight="1">
      <c r="B436" s="90"/>
      <c r="C436" s="90"/>
      <c r="D436" s="90"/>
      <c r="E436" s="92"/>
      <c r="F436" s="93" t="str">
        <f t="shared" si="6"/>
        <v/>
      </c>
    </row>
    <row r="437" spans="2:6" ht="22.5" customHeight="1">
      <c r="B437" s="90"/>
      <c r="C437" s="90"/>
      <c r="D437" s="90"/>
      <c r="E437" s="92"/>
      <c r="F437" s="93" t="str">
        <f t="shared" si="6"/>
        <v/>
      </c>
    </row>
    <row r="438" spans="2:6" ht="22.5" customHeight="1">
      <c r="B438" s="90"/>
      <c r="C438" s="90"/>
      <c r="D438" s="90"/>
      <c r="E438" s="92"/>
      <c r="F438" s="93" t="str">
        <f t="shared" si="6"/>
        <v/>
      </c>
    </row>
    <row r="439" spans="2:6" ht="22.5" customHeight="1">
      <c r="B439" s="90"/>
      <c r="C439" s="90"/>
      <c r="D439" s="90"/>
      <c r="E439" s="92"/>
      <c r="F439" s="93" t="str">
        <f t="shared" si="6"/>
        <v/>
      </c>
    </row>
    <row r="440" spans="2:6" ht="22.5" customHeight="1">
      <c r="B440" s="90"/>
      <c r="C440" s="90"/>
      <c r="D440" s="90"/>
      <c r="E440" s="92"/>
      <c r="F440" s="93" t="str">
        <f t="shared" si="6"/>
        <v/>
      </c>
    </row>
    <row r="441" spans="2:6" ht="22.5" customHeight="1">
      <c r="B441" s="90"/>
      <c r="C441" s="90"/>
      <c r="D441" s="90"/>
      <c r="E441" s="92"/>
      <c r="F441" s="93" t="str">
        <f t="shared" si="6"/>
        <v/>
      </c>
    </row>
    <row r="442" spans="2:6" ht="22.5" customHeight="1">
      <c r="B442" s="90"/>
      <c r="C442" s="90"/>
      <c r="D442" s="90"/>
      <c r="E442" s="92"/>
      <c r="F442" s="93" t="str">
        <f t="shared" si="6"/>
        <v/>
      </c>
    </row>
    <row r="443" spans="2:6" ht="22.5" customHeight="1">
      <c r="B443" s="90"/>
      <c r="C443" s="90"/>
      <c r="D443" s="90"/>
      <c r="E443" s="92"/>
      <c r="F443" s="93" t="str">
        <f t="shared" si="6"/>
        <v/>
      </c>
    </row>
    <row r="444" spans="2:6" ht="22.5" customHeight="1">
      <c r="B444" s="90"/>
      <c r="C444" s="90"/>
      <c r="D444" s="90"/>
      <c r="E444" s="92"/>
      <c r="F444" s="93" t="str">
        <f t="shared" si="6"/>
        <v/>
      </c>
    </row>
    <row r="445" spans="2:6" ht="22.5" customHeight="1">
      <c r="B445" s="90"/>
      <c r="C445" s="90"/>
      <c r="D445" s="90"/>
      <c r="E445" s="92"/>
      <c r="F445" s="93" t="str">
        <f t="shared" si="6"/>
        <v/>
      </c>
    </row>
    <row r="446" spans="2:6" ht="22.5" customHeight="1">
      <c r="B446" s="90"/>
      <c r="C446" s="90"/>
      <c r="D446" s="90"/>
      <c r="E446" s="92"/>
      <c r="F446" s="93" t="str">
        <f t="shared" si="6"/>
        <v/>
      </c>
    </row>
    <row r="447" spans="2:6" ht="22.5" customHeight="1">
      <c r="B447" s="90"/>
      <c r="C447" s="90"/>
      <c r="D447" s="90"/>
      <c r="E447" s="92"/>
      <c r="F447" s="93" t="str">
        <f t="shared" si="6"/>
        <v/>
      </c>
    </row>
    <row r="448" spans="2:6" ht="22.5" customHeight="1">
      <c r="B448" s="90"/>
      <c r="C448" s="90"/>
      <c r="D448" s="90"/>
      <c r="E448" s="92"/>
      <c r="F448" s="93" t="str">
        <f t="shared" si="6"/>
        <v/>
      </c>
    </row>
    <row r="449" spans="2:6" ht="22.5" customHeight="1">
      <c r="B449" s="90"/>
      <c r="C449" s="90"/>
      <c r="D449" s="90"/>
      <c r="E449" s="92"/>
      <c r="F449" s="93" t="str">
        <f t="shared" si="6"/>
        <v/>
      </c>
    </row>
    <row r="450" spans="2:6" ht="22.5" customHeight="1">
      <c r="B450" s="90"/>
      <c r="C450" s="90"/>
      <c r="D450" s="90"/>
      <c r="E450" s="92"/>
      <c r="F450" s="93" t="str">
        <f t="shared" si="6"/>
        <v/>
      </c>
    </row>
    <row r="451" spans="2:6" ht="22.5" customHeight="1">
      <c r="B451" s="90"/>
      <c r="C451" s="90"/>
      <c r="D451" s="90"/>
      <c r="E451" s="92"/>
      <c r="F451" s="93" t="str">
        <f t="shared" si="6"/>
        <v/>
      </c>
    </row>
    <row r="452" spans="2:6" ht="22.5" customHeight="1">
      <c r="B452" s="90"/>
      <c r="C452" s="90"/>
      <c r="D452" s="90"/>
      <c r="E452" s="92"/>
      <c r="F452" s="93" t="str">
        <f t="shared" si="6"/>
        <v/>
      </c>
    </row>
    <row r="453" spans="2:6" ht="22.5" customHeight="1">
      <c r="B453" s="90"/>
      <c r="C453" s="90"/>
      <c r="D453" s="90"/>
      <c r="E453" s="92"/>
      <c r="F453" s="93" t="str">
        <f t="shared" si="6"/>
        <v/>
      </c>
    </row>
    <row r="454" spans="2:6" ht="22.5" customHeight="1">
      <c r="B454" s="90"/>
      <c r="C454" s="90"/>
      <c r="D454" s="90"/>
      <c r="E454" s="92"/>
      <c r="F454" s="93" t="str">
        <f t="shared" ref="F454:F517" si="7">IFERROR(E454/D454,"")</f>
        <v/>
      </c>
    </row>
    <row r="455" spans="2:6" ht="22.5" customHeight="1">
      <c r="B455" s="90"/>
      <c r="C455" s="90"/>
      <c r="D455" s="90"/>
      <c r="E455" s="92"/>
      <c r="F455" s="93" t="str">
        <f t="shared" si="7"/>
        <v/>
      </c>
    </row>
    <row r="456" spans="2:6" ht="22.5" customHeight="1">
      <c r="B456" s="90"/>
      <c r="C456" s="90"/>
      <c r="D456" s="90"/>
      <c r="E456" s="92"/>
      <c r="F456" s="93" t="str">
        <f t="shared" si="7"/>
        <v/>
      </c>
    </row>
    <row r="457" spans="2:6" ht="22.5" customHeight="1">
      <c r="B457" s="90"/>
      <c r="C457" s="90"/>
      <c r="D457" s="90"/>
      <c r="E457" s="92"/>
      <c r="F457" s="93" t="str">
        <f t="shared" si="7"/>
        <v/>
      </c>
    </row>
    <row r="458" spans="2:6" ht="22.5" customHeight="1">
      <c r="B458" s="90"/>
      <c r="C458" s="90"/>
      <c r="D458" s="90"/>
      <c r="E458" s="92"/>
      <c r="F458" s="93" t="str">
        <f t="shared" si="7"/>
        <v/>
      </c>
    </row>
    <row r="459" spans="2:6" ht="22.5" customHeight="1">
      <c r="B459" s="90"/>
      <c r="C459" s="90"/>
      <c r="D459" s="90"/>
      <c r="E459" s="92"/>
      <c r="F459" s="93" t="str">
        <f t="shared" si="7"/>
        <v/>
      </c>
    </row>
    <row r="460" spans="2:6" ht="22.5" customHeight="1">
      <c r="B460" s="90"/>
      <c r="C460" s="90"/>
      <c r="D460" s="90"/>
      <c r="E460" s="92"/>
      <c r="F460" s="93" t="str">
        <f t="shared" si="7"/>
        <v/>
      </c>
    </row>
    <row r="461" spans="2:6" ht="22.5" customHeight="1">
      <c r="B461" s="90"/>
      <c r="C461" s="90"/>
      <c r="D461" s="90"/>
      <c r="E461" s="92"/>
      <c r="F461" s="93" t="str">
        <f t="shared" si="7"/>
        <v/>
      </c>
    </row>
    <row r="462" spans="2:6" ht="22.5" customHeight="1">
      <c r="B462" s="90"/>
      <c r="C462" s="90"/>
      <c r="D462" s="90"/>
      <c r="E462" s="92"/>
      <c r="F462" s="93" t="str">
        <f t="shared" si="7"/>
        <v/>
      </c>
    </row>
    <row r="463" spans="2:6" ht="22.5" customHeight="1">
      <c r="B463" s="90"/>
      <c r="C463" s="90"/>
      <c r="D463" s="90"/>
      <c r="E463" s="92"/>
      <c r="F463" s="93" t="str">
        <f t="shared" si="7"/>
        <v/>
      </c>
    </row>
    <row r="464" spans="2:6" ht="22.5" customHeight="1">
      <c r="B464" s="90"/>
      <c r="C464" s="90"/>
      <c r="D464" s="90"/>
      <c r="E464" s="92"/>
      <c r="F464" s="93" t="str">
        <f t="shared" si="7"/>
        <v/>
      </c>
    </row>
    <row r="465" spans="2:6" ht="22.5" customHeight="1">
      <c r="B465" s="90"/>
      <c r="C465" s="90"/>
      <c r="D465" s="90"/>
      <c r="E465" s="92"/>
      <c r="F465" s="93" t="str">
        <f t="shared" si="7"/>
        <v/>
      </c>
    </row>
    <row r="466" spans="2:6" ht="22.5" customHeight="1">
      <c r="B466" s="90"/>
      <c r="C466" s="90"/>
      <c r="D466" s="90"/>
      <c r="E466" s="92"/>
      <c r="F466" s="93" t="str">
        <f t="shared" si="7"/>
        <v/>
      </c>
    </row>
    <row r="467" spans="2:6" ht="22.5" customHeight="1">
      <c r="B467" s="90"/>
      <c r="C467" s="90"/>
      <c r="D467" s="90"/>
      <c r="E467" s="92"/>
      <c r="F467" s="93" t="str">
        <f t="shared" si="7"/>
        <v/>
      </c>
    </row>
    <row r="468" spans="2:6" ht="22.5" customHeight="1">
      <c r="B468" s="90"/>
      <c r="C468" s="90"/>
      <c r="D468" s="90"/>
      <c r="E468" s="92"/>
      <c r="F468" s="93" t="str">
        <f t="shared" si="7"/>
        <v/>
      </c>
    </row>
    <row r="469" spans="2:6" ht="22.5" customHeight="1">
      <c r="B469" s="90"/>
      <c r="C469" s="90"/>
      <c r="D469" s="90"/>
      <c r="E469" s="92"/>
      <c r="F469" s="93" t="str">
        <f t="shared" si="7"/>
        <v/>
      </c>
    </row>
    <row r="470" spans="2:6" ht="22.5" customHeight="1">
      <c r="B470" s="90"/>
      <c r="C470" s="90"/>
      <c r="D470" s="90"/>
      <c r="E470" s="92"/>
      <c r="F470" s="93" t="str">
        <f t="shared" si="7"/>
        <v/>
      </c>
    </row>
    <row r="471" spans="2:6" ht="22.5" customHeight="1">
      <c r="B471" s="90"/>
      <c r="C471" s="90"/>
      <c r="D471" s="90"/>
      <c r="E471" s="92"/>
      <c r="F471" s="93" t="str">
        <f t="shared" si="7"/>
        <v/>
      </c>
    </row>
    <row r="472" spans="2:6" ht="22.5" customHeight="1">
      <c r="B472" s="90"/>
      <c r="C472" s="90"/>
      <c r="D472" s="90"/>
      <c r="E472" s="92"/>
      <c r="F472" s="93" t="str">
        <f t="shared" si="7"/>
        <v/>
      </c>
    </row>
    <row r="473" spans="2:6" ht="22.5" customHeight="1">
      <c r="B473" s="90"/>
      <c r="C473" s="90"/>
      <c r="D473" s="90"/>
      <c r="E473" s="92"/>
      <c r="F473" s="93" t="str">
        <f t="shared" si="7"/>
        <v/>
      </c>
    </row>
    <row r="474" spans="2:6" ht="22.5" customHeight="1">
      <c r="B474" s="90"/>
      <c r="C474" s="90"/>
      <c r="D474" s="90"/>
      <c r="E474" s="92"/>
      <c r="F474" s="93" t="str">
        <f t="shared" si="7"/>
        <v/>
      </c>
    </row>
    <row r="475" spans="2:6" ht="22.5" customHeight="1">
      <c r="B475" s="90"/>
      <c r="C475" s="90"/>
      <c r="D475" s="90"/>
      <c r="E475" s="92"/>
      <c r="F475" s="93" t="str">
        <f t="shared" si="7"/>
        <v/>
      </c>
    </row>
    <row r="476" spans="2:6" ht="22.5" customHeight="1">
      <c r="B476" s="90"/>
      <c r="C476" s="90"/>
      <c r="D476" s="90"/>
      <c r="E476" s="92"/>
      <c r="F476" s="93" t="str">
        <f t="shared" si="7"/>
        <v/>
      </c>
    </row>
    <row r="477" spans="2:6" ht="22.5" customHeight="1">
      <c r="B477" s="90"/>
      <c r="C477" s="90"/>
      <c r="D477" s="90"/>
      <c r="E477" s="92"/>
      <c r="F477" s="93" t="str">
        <f t="shared" si="7"/>
        <v/>
      </c>
    </row>
    <row r="478" spans="2:6" ht="22.5" customHeight="1">
      <c r="B478" s="90"/>
      <c r="C478" s="90"/>
      <c r="D478" s="90"/>
      <c r="E478" s="92"/>
      <c r="F478" s="93" t="str">
        <f t="shared" si="7"/>
        <v/>
      </c>
    </row>
    <row r="479" spans="2:6" ht="22.5" customHeight="1">
      <c r="B479" s="90"/>
      <c r="C479" s="90"/>
      <c r="D479" s="90"/>
      <c r="E479" s="92"/>
      <c r="F479" s="93" t="str">
        <f t="shared" si="7"/>
        <v/>
      </c>
    </row>
    <row r="480" spans="2:6" ht="22.5" customHeight="1">
      <c r="B480" s="90"/>
      <c r="C480" s="90"/>
      <c r="D480" s="90"/>
      <c r="E480" s="92"/>
      <c r="F480" s="93" t="str">
        <f t="shared" si="7"/>
        <v/>
      </c>
    </row>
    <row r="481" spans="2:6" ht="22.5" customHeight="1">
      <c r="B481" s="90"/>
      <c r="C481" s="90"/>
      <c r="D481" s="90"/>
      <c r="E481" s="92"/>
      <c r="F481" s="93" t="str">
        <f t="shared" si="7"/>
        <v/>
      </c>
    </row>
    <row r="482" spans="2:6" ht="22.5" customHeight="1">
      <c r="B482" s="90"/>
      <c r="C482" s="90"/>
      <c r="D482" s="90"/>
      <c r="E482" s="92"/>
      <c r="F482" s="93" t="str">
        <f t="shared" si="7"/>
        <v/>
      </c>
    </row>
    <row r="483" spans="2:6" ht="22.5" customHeight="1">
      <c r="B483" s="90"/>
      <c r="C483" s="90"/>
      <c r="D483" s="90"/>
      <c r="E483" s="92"/>
      <c r="F483" s="93" t="str">
        <f t="shared" si="7"/>
        <v/>
      </c>
    </row>
    <row r="484" spans="2:6" ht="22.5" customHeight="1">
      <c r="B484" s="90"/>
      <c r="C484" s="90"/>
      <c r="D484" s="90"/>
      <c r="E484" s="92"/>
      <c r="F484" s="93" t="str">
        <f t="shared" si="7"/>
        <v/>
      </c>
    </row>
    <row r="485" spans="2:6" ht="22.5" customHeight="1">
      <c r="B485" s="90"/>
      <c r="C485" s="90"/>
      <c r="D485" s="90"/>
      <c r="E485" s="92"/>
      <c r="F485" s="93" t="str">
        <f t="shared" si="7"/>
        <v/>
      </c>
    </row>
    <row r="486" spans="2:6" ht="22.5" customHeight="1">
      <c r="B486" s="90"/>
      <c r="C486" s="90"/>
      <c r="D486" s="90"/>
      <c r="E486" s="92"/>
      <c r="F486" s="93" t="str">
        <f t="shared" si="7"/>
        <v/>
      </c>
    </row>
    <row r="487" spans="2:6" ht="22.5" customHeight="1">
      <c r="B487" s="90"/>
      <c r="C487" s="90"/>
      <c r="D487" s="90"/>
      <c r="E487" s="92"/>
      <c r="F487" s="93" t="str">
        <f t="shared" si="7"/>
        <v/>
      </c>
    </row>
    <row r="488" spans="2:6" ht="22.5" customHeight="1">
      <c r="B488" s="90"/>
      <c r="C488" s="90"/>
      <c r="D488" s="90"/>
      <c r="E488" s="92"/>
      <c r="F488" s="93" t="str">
        <f t="shared" si="7"/>
        <v/>
      </c>
    </row>
    <row r="489" spans="2:6" ht="22.5" customHeight="1">
      <c r="B489" s="90"/>
      <c r="C489" s="90"/>
      <c r="D489" s="90"/>
      <c r="E489" s="92"/>
      <c r="F489" s="93" t="str">
        <f t="shared" si="7"/>
        <v/>
      </c>
    </row>
    <row r="490" spans="2:6" ht="22.5" customHeight="1">
      <c r="B490" s="90"/>
      <c r="C490" s="90"/>
      <c r="D490" s="90"/>
      <c r="E490" s="92"/>
      <c r="F490" s="93" t="str">
        <f t="shared" si="7"/>
        <v/>
      </c>
    </row>
    <row r="491" spans="2:6" ht="22.5" customHeight="1">
      <c r="B491" s="90"/>
      <c r="C491" s="90"/>
      <c r="D491" s="90"/>
      <c r="E491" s="92"/>
      <c r="F491" s="93" t="str">
        <f t="shared" si="7"/>
        <v/>
      </c>
    </row>
    <row r="492" spans="2:6" ht="22.5" customHeight="1">
      <c r="B492" s="90"/>
      <c r="C492" s="90"/>
      <c r="D492" s="90"/>
      <c r="E492" s="92"/>
      <c r="F492" s="93" t="str">
        <f t="shared" si="7"/>
        <v/>
      </c>
    </row>
    <row r="493" spans="2:6" ht="22.5" customHeight="1">
      <c r="B493" s="90"/>
      <c r="C493" s="90"/>
      <c r="D493" s="90"/>
      <c r="E493" s="92"/>
      <c r="F493" s="93" t="str">
        <f t="shared" si="7"/>
        <v/>
      </c>
    </row>
    <row r="494" spans="2:6" ht="22.5" customHeight="1">
      <c r="B494" s="90"/>
      <c r="C494" s="90"/>
      <c r="D494" s="90"/>
      <c r="E494" s="92"/>
      <c r="F494" s="93" t="str">
        <f t="shared" si="7"/>
        <v/>
      </c>
    </row>
    <row r="495" spans="2:6" ht="22.5" customHeight="1">
      <c r="B495" s="90"/>
      <c r="C495" s="90"/>
      <c r="D495" s="90"/>
      <c r="E495" s="92"/>
      <c r="F495" s="93" t="str">
        <f t="shared" si="7"/>
        <v/>
      </c>
    </row>
    <row r="496" spans="2:6" ht="22.5" customHeight="1">
      <c r="B496" s="90"/>
      <c r="C496" s="90"/>
      <c r="D496" s="90"/>
      <c r="E496" s="92"/>
      <c r="F496" s="93" t="str">
        <f t="shared" si="7"/>
        <v/>
      </c>
    </row>
    <row r="497" spans="2:6" ht="22.5" customHeight="1">
      <c r="B497" s="90"/>
      <c r="C497" s="90"/>
      <c r="D497" s="90"/>
      <c r="E497" s="92"/>
      <c r="F497" s="93" t="str">
        <f t="shared" si="7"/>
        <v/>
      </c>
    </row>
    <row r="498" spans="2:6" ht="22.5" customHeight="1">
      <c r="B498" s="90"/>
      <c r="C498" s="90"/>
      <c r="D498" s="90"/>
      <c r="E498" s="92"/>
      <c r="F498" s="93" t="str">
        <f t="shared" si="7"/>
        <v/>
      </c>
    </row>
    <row r="499" spans="2:6" ht="22.5" customHeight="1">
      <c r="B499" s="90"/>
      <c r="C499" s="90"/>
      <c r="D499" s="90"/>
      <c r="E499" s="92"/>
      <c r="F499" s="93" t="str">
        <f t="shared" si="7"/>
        <v/>
      </c>
    </row>
    <row r="500" spans="2:6" ht="22.5" customHeight="1">
      <c r="B500" s="90"/>
      <c r="C500" s="90"/>
      <c r="D500" s="90"/>
      <c r="E500" s="92"/>
      <c r="F500" s="93" t="str">
        <f t="shared" si="7"/>
        <v/>
      </c>
    </row>
    <row r="501" spans="2:6" ht="22.5" customHeight="1">
      <c r="B501" s="90"/>
      <c r="C501" s="90"/>
      <c r="D501" s="90"/>
      <c r="E501" s="92"/>
      <c r="F501" s="93" t="str">
        <f t="shared" si="7"/>
        <v/>
      </c>
    </row>
    <row r="502" spans="2:6" ht="22.5" customHeight="1">
      <c r="B502" s="90"/>
      <c r="C502" s="90"/>
      <c r="D502" s="90"/>
      <c r="E502" s="92"/>
      <c r="F502" s="93" t="str">
        <f t="shared" si="7"/>
        <v/>
      </c>
    </row>
    <row r="503" spans="2:6" ht="22.5" customHeight="1">
      <c r="B503" s="90"/>
      <c r="C503" s="90"/>
      <c r="D503" s="90"/>
      <c r="E503" s="92"/>
      <c r="F503" s="93" t="str">
        <f t="shared" si="7"/>
        <v/>
      </c>
    </row>
    <row r="504" spans="2:6" ht="22.5" customHeight="1">
      <c r="B504" s="90"/>
      <c r="C504" s="90"/>
      <c r="D504" s="90"/>
      <c r="E504" s="92"/>
      <c r="F504" s="93" t="str">
        <f t="shared" si="7"/>
        <v/>
      </c>
    </row>
    <row r="505" spans="2:6" ht="22.5" customHeight="1">
      <c r="B505" s="90"/>
      <c r="C505" s="90"/>
      <c r="D505" s="90"/>
      <c r="E505" s="92"/>
      <c r="F505" s="93" t="str">
        <f t="shared" si="7"/>
        <v/>
      </c>
    </row>
    <row r="506" spans="2:6" ht="22.5" customHeight="1">
      <c r="B506" s="90"/>
      <c r="C506" s="90"/>
      <c r="D506" s="90"/>
      <c r="E506" s="92"/>
      <c r="F506" s="93" t="str">
        <f t="shared" si="7"/>
        <v/>
      </c>
    </row>
    <row r="507" spans="2:6" ht="22.5" customHeight="1">
      <c r="B507" s="90"/>
      <c r="C507" s="90"/>
      <c r="D507" s="90"/>
      <c r="E507" s="92"/>
      <c r="F507" s="93" t="str">
        <f t="shared" si="7"/>
        <v/>
      </c>
    </row>
    <row r="508" spans="2:6" ht="22.5" customHeight="1">
      <c r="B508" s="90"/>
      <c r="C508" s="90"/>
      <c r="D508" s="90"/>
      <c r="E508" s="92"/>
      <c r="F508" s="93" t="str">
        <f t="shared" si="7"/>
        <v/>
      </c>
    </row>
    <row r="509" spans="2:6" ht="22.5" customHeight="1">
      <c r="B509" s="90"/>
      <c r="C509" s="90"/>
      <c r="D509" s="90"/>
      <c r="E509" s="92"/>
      <c r="F509" s="93" t="str">
        <f t="shared" si="7"/>
        <v/>
      </c>
    </row>
    <row r="510" spans="2:6" ht="22.5" customHeight="1">
      <c r="B510" s="90"/>
      <c r="C510" s="90"/>
      <c r="D510" s="90"/>
      <c r="E510" s="92"/>
      <c r="F510" s="93" t="str">
        <f t="shared" si="7"/>
        <v/>
      </c>
    </row>
    <row r="511" spans="2:6" ht="22.5" customHeight="1">
      <c r="B511" s="90"/>
      <c r="C511" s="90"/>
      <c r="D511" s="90"/>
      <c r="E511" s="92"/>
      <c r="F511" s="93" t="str">
        <f t="shared" si="7"/>
        <v/>
      </c>
    </row>
    <row r="512" spans="2:6" ht="22.5" customHeight="1">
      <c r="B512" s="90"/>
      <c r="C512" s="90"/>
      <c r="D512" s="90"/>
      <c r="E512" s="92"/>
      <c r="F512" s="93" t="str">
        <f t="shared" si="7"/>
        <v/>
      </c>
    </row>
    <row r="513" spans="2:6" ht="22.5" customHeight="1">
      <c r="B513" s="90"/>
      <c r="C513" s="90"/>
      <c r="D513" s="90"/>
      <c r="E513" s="92"/>
      <c r="F513" s="93" t="str">
        <f t="shared" si="7"/>
        <v/>
      </c>
    </row>
    <row r="514" spans="2:6" ht="22.5" customHeight="1">
      <c r="B514" s="90"/>
      <c r="C514" s="90"/>
      <c r="D514" s="90"/>
      <c r="E514" s="92"/>
      <c r="F514" s="93" t="str">
        <f t="shared" si="7"/>
        <v/>
      </c>
    </row>
    <row r="515" spans="2:6" ht="22.5" customHeight="1">
      <c r="B515" s="90"/>
      <c r="C515" s="90"/>
      <c r="D515" s="90"/>
      <c r="E515" s="92"/>
      <c r="F515" s="93" t="str">
        <f t="shared" si="7"/>
        <v/>
      </c>
    </row>
    <row r="516" spans="2:6" ht="22.5" customHeight="1">
      <c r="B516" s="90"/>
      <c r="C516" s="90"/>
      <c r="D516" s="90"/>
      <c r="E516" s="92"/>
      <c r="F516" s="93" t="str">
        <f t="shared" si="7"/>
        <v/>
      </c>
    </row>
    <row r="517" spans="2:6" ht="22.5" customHeight="1">
      <c r="B517" s="90"/>
      <c r="C517" s="90"/>
      <c r="D517" s="90"/>
      <c r="E517" s="92"/>
      <c r="F517" s="93" t="str">
        <f t="shared" si="7"/>
        <v/>
      </c>
    </row>
    <row r="518" spans="2:6" ht="22.5" customHeight="1">
      <c r="B518" s="90"/>
      <c r="C518" s="90"/>
      <c r="D518" s="90"/>
      <c r="E518" s="92"/>
      <c r="F518" s="93" t="str">
        <f t="shared" ref="F518:F581" si="8">IFERROR(E518/D518,"")</f>
        <v/>
      </c>
    </row>
    <row r="519" spans="2:6" ht="22.5" customHeight="1">
      <c r="B519" s="90"/>
      <c r="C519" s="90"/>
      <c r="D519" s="90"/>
      <c r="E519" s="92"/>
      <c r="F519" s="93" t="str">
        <f t="shared" si="8"/>
        <v/>
      </c>
    </row>
    <row r="520" spans="2:6" ht="22.5" customHeight="1">
      <c r="B520" s="90"/>
      <c r="C520" s="90"/>
      <c r="D520" s="90"/>
      <c r="E520" s="92"/>
      <c r="F520" s="93" t="str">
        <f t="shared" si="8"/>
        <v/>
      </c>
    </row>
    <row r="521" spans="2:6" ht="22.5" customHeight="1">
      <c r="B521" s="90"/>
      <c r="C521" s="90"/>
      <c r="D521" s="90"/>
      <c r="E521" s="92"/>
      <c r="F521" s="93" t="str">
        <f t="shared" si="8"/>
        <v/>
      </c>
    </row>
    <row r="522" spans="2:6" ht="22.5" customHeight="1">
      <c r="B522" s="90"/>
      <c r="C522" s="90"/>
      <c r="D522" s="90"/>
      <c r="E522" s="92"/>
      <c r="F522" s="93" t="str">
        <f t="shared" si="8"/>
        <v/>
      </c>
    </row>
    <row r="523" spans="2:6" ht="22.5" customHeight="1">
      <c r="B523" s="90"/>
      <c r="C523" s="90"/>
      <c r="D523" s="90"/>
      <c r="E523" s="92"/>
      <c r="F523" s="93" t="str">
        <f t="shared" si="8"/>
        <v/>
      </c>
    </row>
    <row r="524" spans="2:6" ht="22.5" customHeight="1">
      <c r="B524" s="90"/>
      <c r="C524" s="90"/>
      <c r="D524" s="90"/>
      <c r="E524" s="92"/>
      <c r="F524" s="93" t="str">
        <f t="shared" si="8"/>
        <v/>
      </c>
    </row>
    <row r="525" spans="2:6" ht="22.5" customHeight="1">
      <c r="B525" s="90"/>
      <c r="C525" s="90"/>
      <c r="D525" s="90"/>
      <c r="E525" s="92"/>
      <c r="F525" s="93" t="str">
        <f t="shared" si="8"/>
        <v/>
      </c>
    </row>
    <row r="526" spans="2:6" ht="22.5" customHeight="1">
      <c r="B526" s="90"/>
      <c r="C526" s="90"/>
      <c r="D526" s="90"/>
      <c r="E526" s="92"/>
      <c r="F526" s="93" t="str">
        <f t="shared" si="8"/>
        <v/>
      </c>
    </row>
    <row r="527" spans="2:6" ht="22.5" customHeight="1">
      <c r="B527" s="90"/>
      <c r="C527" s="90"/>
      <c r="D527" s="90"/>
      <c r="E527" s="92"/>
      <c r="F527" s="93" t="str">
        <f t="shared" si="8"/>
        <v/>
      </c>
    </row>
    <row r="528" spans="2:6" ht="22.5" customHeight="1">
      <c r="B528" s="90"/>
      <c r="C528" s="90"/>
      <c r="D528" s="90"/>
      <c r="E528" s="92"/>
      <c r="F528" s="93" t="str">
        <f t="shared" si="8"/>
        <v/>
      </c>
    </row>
    <row r="529" spans="2:6" ht="22.5" customHeight="1">
      <c r="B529" s="90"/>
      <c r="C529" s="90"/>
      <c r="D529" s="90"/>
      <c r="E529" s="92"/>
      <c r="F529" s="93" t="str">
        <f t="shared" si="8"/>
        <v/>
      </c>
    </row>
    <row r="530" spans="2:6" ht="22.5" customHeight="1">
      <c r="B530" s="90"/>
      <c r="C530" s="90"/>
      <c r="D530" s="90"/>
      <c r="E530" s="92"/>
      <c r="F530" s="93" t="str">
        <f t="shared" si="8"/>
        <v/>
      </c>
    </row>
    <row r="531" spans="2:6" ht="22.5" customHeight="1">
      <c r="B531" s="90"/>
      <c r="C531" s="90"/>
      <c r="D531" s="90"/>
      <c r="E531" s="92"/>
      <c r="F531" s="93" t="str">
        <f t="shared" si="8"/>
        <v/>
      </c>
    </row>
    <row r="532" spans="2:6" ht="22.5" customHeight="1">
      <c r="B532" s="90"/>
      <c r="C532" s="90"/>
      <c r="D532" s="90"/>
      <c r="E532" s="92"/>
      <c r="F532" s="93" t="str">
        <f t="shared" si="8"/>
        <v/>
      </c>
    </row>
    <row r="533" spans="2:6" ht="22.5" customHeight="1">
      <c r="B533" s="90"/>
      <c r="C533" s="90"/>
      <c r="D533" s="90"/>
      <c r="E533" s="92"/>
      <c r="F533" s="93" t="str">
        <f t="shared" si="8"/>
        <v/>
      </c>
    </row>
    <row r="534" spans="2:6" ht="22.5" customHeight="1">
      <c r="B534" s="90"/>
      <c r="C534" s="90"/>
      <c r="D534" s="90"/>
      <c r="E534" s="92"/>
      <c r="F534" s="93" t="str">
        <f t="shared" si="8"/>
        <v/>
      </c>
    </row>
    <row r="535" spans="2:6" ht="22.5" customHeight="1">
      <c r="B535" s="90"/>
      <c r="C535" s="90"/>
      <c r="D535" s="90"/>
      <c r="E535" s="92"/>
      <c r="F535" s="93" t="str">
        <f t="shared" si="8"/>
        <v/>
      </c>
    </row>
    <row r="536" spans="2:6" ht="22.5" customHeight="1">
      <c r="B536" s="90"/>
      <c r="C536" s="90"/>
      <c r="D536" s="90"/>
      <c r="E536" s="92"/>
      <c r="F536" s="93" t="str">
        <f t="shared" si="8"/>
        <v/>
      </c>
    </row>
    <row r="537" spans="2:6" ht="22.5" customHeight="1">
      <c r="B537" s="90"/>
      <c r="C537" s="90"/>
      <c r="D537" s="90"/>
      <c r="E537" s="92"/>
      <c r="F537" s="93" t="str">
        <f t="shared" si="8"/>
        <v/>
      </c>
    </row>
    <row r="538" spans="2:6" ht="22.5" customHeight="1">
      <c r="B538" s="90"/>
      <c r="C538" s="90"/>
      <c r="D538" s="90"/>
      <c r="E538" s="92"/>
      <c r="F538" s="93" t="str">
        <f t="shared" si="8"/>
        <v/>
      </c>
    </row>
    <row r="539" spans="2:6" ht="22.5" customHeight="1">
      <c r="B539" s="90"/>
      <c r="C539" s="90"/>
      <c r="D539" s="90"/>
      <c r="E539" s="92"/>
      <c r="F539" s="93" t="str">
        <f t="shared" si="8"/>
        <v/>
      </c>
    </row>
    <row r="540" spans="2:6" ht="22.5" customHeight="1">
      <c r="B540" s="90"/>
      <c r="C540" s="90"/>
      <c r="D540" s="90"/>
      <c r="E540" s="92"/>
      <c r="F540" s="93" t="str">
        <f t="shared" si="8"/>
        <v/>
      </c>
    </row>
    <row r="541" spans="2:6" ht="22.5" customHeight="1">
      <c r="B541" s="90"/>
      <c r="C541" s="90"/>
      <c r="D541" s="90"/>
      <c r="E541" s="92"/>
      <c r="F541" s="93" t="str">
        <f t="shared" si="8"/>
        <v/>
      </c>
    </row>
    <row r="542" spans="2:6" ht="22.5" customHeight="1">
      <c r="B542" s="90"/>
      <c r="C542" s="90"/>
      <c r="D542" s="90"/>
      <c r="E542" s="92"/>
      <c r="F542" s="93" t="str">
        <f t="shared" si="8"/>
        <v/>
      </c>
    </row>
    <row r="543" spans="2:6" ht="22.5" customHeight="1">
      <c r="B543" s="90"/>
      <c r="C543" s="90"/>
      <c r="D543" s="90"/>
      <c r="E543" s="92"/>
      <c r="F543" s="93" t="str">
        <f t="shared" si="8"/>
        <v/>
      </c>
    </row>
    <row r="544" spans="2:6" ht="22.5" customHeight="1">
      <c r="B544" s="90"/>
      <c r="C544" s="90"/>
      <c r="D544" s="90"/>
      <c r="E544" s="92"/>
      <c r="F544" s="93" t="str">
        <f t="shared" si="8"/>
        <v/>
      </c>
    </row>
    <row r="545" spans="2:6" ht="22.5" customHeight="1">
      <c r="B545" s="90"/>
      <c r="C545" s="90"/>
      <c r="D545" s="90"/>
      <c r="E545" s="92"/>
      <c r="F545" s="93" t="str">
        <f t="shared" si="8"/>
        <v/>
      </c>
    </row>
    <row r="546" spans="2:6" ht="22.5" customHeight="1">
      <c r="B546" s="90"/>
      <c r="C546" s="90"/>
      <c r="D546" s="90"/>
      <c r="E546" s="92"/>
      <c r="F546" s="93" t="str">
        <f t="shared" si="8"/>
        <v/>
      </c>
    </row>
    <row r="547" spans="2:6" ht="22.5" customHeight="1">
      <c r="B547" s="90"/>
      <c r="C547" s="90"/>
      <c r="D547" s="90"/>
      <c r="E547" s="92"/>
      <c r="F547" s="93" t="str">
        <f t="shared" si="8"/>
        <v/>
      </c>
    </row>
    <row r="548" spans="2:6" ht="22.5" customHeight="1">
      <c r="B548" s="90"/>
      <c r="C548" s="90"/>
      <c r="D548" s="90"/>
      <c r="E548" s="92"/>
      <c r="F548" s="93" t="str">
        <f t="shared" si="8"/>
        <v/>
      </c>
    </row>
    <row r="549" spans="2:6" ht="22.5" customHeight="1">
      <c r="B549" s="90"/>
      <c r="C549" s="90"/>
      <c r="D549" s="90"/>
      <c r="E549" s="92"/>
      <c r="F549" s="93" t="str">
        <f t="shared" si="8"/>
        <v/>
      </c>
    </row>
    <row r="550" spans="2:6" ht="22.5" customHeight="1">
      <c r="B550" s="90"/>
      <c r="C550" s="90"/>
      <c r="D550" s="90"/>
      <c r="E550" s="92"/>
      <c r="F550" s="93" t="str">
        <f t="shared" si="8"/>
        <v/>
      </c>
    </row>
    <row r="551" spans="2:6" ht="22.5" customHeight="1">
      <c r="B551" s="90"/>
      <c r="C551" s="90"/>
      <c r="D551" s="90"/>
      <c r="E551" s="92"/>
      <c r="F551" s="93" t="str">
        <f t="shared" si="8"/>
        <v/>
      </c>
    </row>
    <row r="552" spans="2:6" ht="22.5" customHeight="1">
      <c r="B552" s="90"/>
      <c r="C552" s="90"/>
      <c r="D552" s="90"/>
      <c r="E552" s="92"/>
      <c r="F552" s="93" t="str">
        <f t="shared" si="8"/>
        <v/>
      </c>
    </row>
    <row r="553" spans="2:6" ht="22.5" customHeight="1">
      <c r="B553" s="90"/>
      <c r="C553" s="90"/>
      <c r="D553" s="90"/>
      <c r="E553" s="92"/>
      <c r="F553" s="93" t="str">
        <f t="shared" si="8"/>
        <v/>
      </c>
    </row>
    <row r="554" spans="2:6" ht="22.5" customHeight="1">
      <c r="B554" s="90"/>
      <c r="C554" s="90"/>
      <c r="D554" s="90"/>
      <c r="E554" s="92"/>
      <c r="F554" s="93" t="str">
        <f t="shared" si="8"/>
        <v/>
      </c>
    </row>
    <row r="555" spans="2:6" ht="22.5" customHeight="1">
      <c r="B555" s="90"/>
      <c r="C555" s="90"/>
      <c r="D555" s="90"/>
      <c r="E555" s="92"/>
      <c r="F555" s="93" t="str">
        <f t="shared" si="8"/>
        <v/>
      </c>
    </row>
    <row r="556" spans="2:6" ht="22.5" customHeight="1">
      <c r="B556" s="90"/>
      <c r="C556" s="90"/>
      <c r="D556" s="90"/>
      <c r="E556" s="92"/>
      <c r="F556" s="93" t="str">
        <f t="shared" si="8"/>
        <v/>
      </c>
    </row>
    <row r="557" spans="2:6" ht="22.5" customHeight="1">
      <c r="B557" s="90"/>
      <c r="C557" s="90"/>
      <c r="D557" s="90"/>
      <c r="E557" s="92"/>
      <c r="F557" s="93" t="str">
        <f t="shared" si="8"/>
        <v/>
      </c>
    </row>
    <row r="558" spans="2:6" ht="22.5" customHeight="1">
      <c r="B558" s="90"/>
      <c r="C558" s="90"/>
      <c r="D558" s="90"/>
      <c r="E558" s="92"/>
      <c r="F558" s="93" t="str">
        <f t="shared" si="8"/>
        <v/>
      </c>
    </row>
    <row r="559" spans="2:6" ht="22.5" customHeight="1">
      <c r="B559" s="90"/>
      <c r="C559" s="90"/>
      <c r="D559" s="90"/>
      <c r="E559" s="92"/>
      <c r="F559" s="93" t="str">
        <f t="shared" si="8"/>
        <v/>
      </c>
    </row>
    <row r="560" spans="2:6" ht="22.5" customHeight="1">
      <c r="B560" s="90"/>
      <c r="C560" s="90"/>
      <c r="D560" s="90"/>
      <c r="E560" s="92"/>
      <c r="F560" s="93" t="str">
        <f t="shared" si="8"/>
        <v/>
      </c>
    </row>
    <row r="561" spans="2:6" ht="22.5" customHeight="1">
      <c r="B561" s="90"/>
      <c r="C561" s="90"/>
      <c r="D561" s="90"/>
      <c r="E561" s="92"/>
      <c r="F561" s="93" t="str">
        <f t="shared" si="8"/>
        <v/>
      </c>
    </row>
    <row r="562" spans="2:6" ht="22.5" customHeight="1">
      <c r="B562" s="90"/>
      <c r="C562" s="90"/>
      <c r="D562" s="90"/>
      <c r="E562" s="92"/>
      <c r="F562" s="93" t="str">
        <f t="shared" si="8"/>
        <v/>
      </c>
    </row>
    <row r="563" spans="2:6" ht="22.5" customHeight="1">
      <c r="B563" s="90"/>
      <c r="C563" s="90"/>
      <c r="D563" s="90"/>
      <c r="E563" s="92"/>
      <c r="F563" s="93" t="str">
        <f t="shared" si="8"/>
        <v/>
      </c>
    </row>
    <row r="564" spans="2:6" ht="22.5" customHeight="1">
      <c r="B564" s="90"/>
      <c r="C564" s="90"/>
      <c r="D564" s="90"/>
      <c r="E564" s="92"/>
      <c r="F564" s="93" t="str">
        <f t="shared" si="8"/>
        <v/>
      </c>
    </row>
    <row r="565" spans="2:6" ht="22.5" customHeight="1">
      <c r="B565" s="90"/>
      <c r="C565" s="90"/>
      <c r="D565" s="90"/>
      <c r="E565" s="92"/>
      <c r="F565" s="93" t="str">
        <f t="shared" si="8"/>
        <v/>
      </c>
    </row>
    <row r="566" spans="2:6" ht="22.5" customHeight="1">
      <c r="B566" s="90"/>
      <c r="C566" s="90"/>
      <c r="D566" s="90"/>
      <c r="E566" s="92"/>
      <c r="F566" s="93" t="str">
        <f t="shared" si="8"/>
        <v/>
      </c>
    </row>
    <row r="567" spans="2:6" ht="22.5" customHeight="1">
      <c r="B567" s="90"/>
      <c r="C567" s="90"/>
      <c r="D567" s="90"/>
      <c r="E567" s="92"/>
      <c r="F567" s="93" t="str">
        <f t="shared" si="8"/>
        <v/>
      </c>
    </row>
    <row r="568" spans="2:6" ht="22.5" customHeight="1">
      <c r="B568" s="90"/>
      <c r="C568" s="90"/>
      <c r="D568" s="90"/>
      <c r="E568" s="92"/>
      <c r="F568" s="93" t="str">
        <f t="shared" si="8"/>
        <v/>
      </c>
    </row>
    <row r="569" spans="2:6" ht="22.5" customHeight="1">
      <c r="B569" s="90"/>
      <c r="C569" s="90"/>
      <c r="D569" s="90"/>
      <c r="E569" s="92"/>
      <c r="F569" s="93" t="str">
        <f t="shared" si="8"/>
        <v/>
      </c>
    </row>
    <row r="570" spans="2:6" ht="22.5" customHeight="1">
      <c r="B570" s="90"/>
      <c r="C570" s="90"/>
      <c r="D570" s="90"/>
      <c r="E570" s="92"/>
      <c r="F570" s="93" t="str">
        <f t="shared" si="8"/>
        <v/>
      </c>
    </row>
    <row r="571" spans="2:6" ht="22.5" customHeight="1">
      <c r="B571" s="90"/>
      <c r="C571" s="90"/>
      <c r="D571" s="90"/>
      <c r="E571" s="92"/>
      <c r="F571" s="93" t="str">
        <f t="shared" si="8"/>
        <v/>
      </c>
    </row>
    <row r="572" spans="2:6" ht="22.5" customHeight="1">
      <c r="B572" s="90"/>
      <c r="C572" s="90"/>
      <c r="D572" s="90"/>
      <c r="E572" s="92"/>
      <c r="F572" s="93" t="str">
        <f t="shared" si="8"/>
        <v/>
      </c>
    </row>
    <row r="573" spans="2:6" ht="22.5" customHeight="1">
      <c r="B573" s="90"/>
      <c r="C573" s="90"/>
      <c r="D573" s="90"/>
      <c r="E573" s="92"/>
      <c r="F573" s="93" t="str">
        <f t="shared" si="8"/>
        <v/>
      </c>
    </row>
    <row r="574" spans="2:6" ht="22.5" customHeight="1">
      <c r="B574" s="90"/>
      <c r="C574" s="90"/>
      <c r="D574" s="90"/>
      <c r="E574" s="92"/>
      <c r="F574" s="93" t="str">
        <f t="shared" si="8"/>
        <v/>
      </c>
    </row>
    <row r="575" spans="2:6" ht="22.5" customHeight="1">
      <c r="B575" s="90"/>
      <c r="C575" s="90"/>
      <c r="D575" s="90"/>
      <c r="E575" s="92"/>
      <c r="F575" s="93" t="str">
        <f t="shared" si="8"/>
        <v/>
      </c>
    </row>
    <row r="576" spans="2:6" ht="22.5" customHeight="1">
      <c r="B576" s="90"/>
      <c r="C576" s="90"/>
      <c r="D576" s="90"/>
      <c r="E576" s="92"/>
      <c r="F576" s="93" t="str">
        <f t="shared" si="8"/>
        <v/>
      </c>
    </row>
    <row r="577" spans="2:6" ht="22.5" customHeight="1">
      <c r="B577" s="90"/>
      <c r="C577" s="90"/>
      <c r="D577" s="90"/>
      <c r="E577" s="92"/>
      <c r="F577" s="93" t="str">
        <f t="shared" si="8"/>
        <v/>
      </c>
    </row>
    <row r="578" spans="2:6" ht="22.5" customHeight="1">
      <c r="B578" s="90"/>
      <c r="C578" s="90"/>
      <c r="D578" s="90"/>
      <c r="E578" s="92"/>
      <c r="F578" s="93" t="str">
        <f t="shared" si="8"/>
        <v/>
      </c>
    </row>
    <row r="579" spans="2:6" ht="22.5" customHeight="1">
      <c r="B579" s="90"/>
      <c r="C579" s="90"/>
      <c r="D579" s="90"/>
      <c r="E579" s="92"/>
      <c r="F579" s="93" t="str">
        <f t="shared" si="8"/>
        <v/>
      </c>
    </row>
    <row r="580" spans="2:6" ht="22.5" customHeight="1">
      <c r="B580" s="90"/>
      <c r="C580" s="90"/>
      <c r="D580" s="90"/>
      <c r="E580" s="92"/>
      <c r="F580" s="93" t="str">
        <f t="shared" si="8"/>
        <v/>
      </c>
    </row>
    <row r="581" spans="2:6" ht="22.5" customHeight="1">
      <c r="B581" s="90"/>
      <c r="C581" s="90"/>
      <c r="D581" s="90"/>
      <c r="E581" s="92"/>
      <c r="F581" s="93" t="str">
        <f t="shared" si="8"/>
        <v/>
      </c>
    </row>
    <row r="582" spans="2:6" ht="22.5" customHeight="1">
      <c r="B582" s="90"/>
      <c r="C582" s="90"/>
      <c r="D582" s="90"/>
      <c r="E582" s="92"/>
      <c r="F582" s="93" t="str">
        <f t="shared" ref="F582:F645" si="9">IFERROR(E582/D582,"")</f>
        <v/>
      </c>
    </row>
    <row r="583" spans="2:6" ht="22.5" customHeight="1">
      <c r="B583" s="90"/>
      <c r="C583" s="90"/>
      <c r="D583" s="90"/>
      <c r="E583" s="92"/>
      <c r="F583" s="93" t="str">
        <f t="shared" si="9"/>
        <v/>
      </c>
    </row>
    <row r="584" spans="2:6" ht="22.5" customHeight="1">
      <c r="B584" s="90"/>
      <c r="C584" s="90"/>
      <c r="D584" s="90"/>
      <c r="E584" s="92"/>
      <c r="F584" s="93" t="str">
        <f t="shared" si="9"/>
        <v/>
      </c>
    </row>
    <row r="585" spans="2:6" ht="22.5" customHeight="1">
      <c r="B585" s="90"/>
      <c r="C585" s="90"/>
      <c r="D585" s="90"/>
      <c r="E585" s="92"/>
      <c r="F585" s="93" t="str">
        <f t="shared" si="9"/>
        <v/>
      </c>
    </row>
    <row r="586" spans="2:6" ht="22.5" customHeight="1">
      <c r="B586" s="90"/>
      <c r="C586" s="90"/>
      <c r="D586" s="90"/>
      <c r="E586" s="92"/>
      <c r="F586" s="93" t="str">
        <f t="shared" si="9"/>
        <v/>
      </c>
    </row>
    <row r="587" spans="2:6" ht="22.5" customHeight="1">
      <c r="B587" s="90"/>
      <c r="C587" s="90"/>
      <c r="D587" s="90"/>
      <c r="E587" s="92"/>
      <c r="F587" s="93" t="str">
        <f t="shared" si="9"/>
        <v/>
      </c>
    </row>
    <row r="588" spans="2:6" ht="22.5" customHeight="1">
      <c r="B588" s="90"/>
      <c r="C588" s="90"/>
      <c r="D588" s="90"/>
      <c r="E588" s="92"/>
      <c r="F588" s="93" t="str">
        <f t="shared" si="9"/>
        <v/>
      </c>
    </row>
    <row r="589" spans="2:6" ht="22.5" customHeight="1">
      <c r="B589" s="90"/>
      <c r="C589" s="90"/>
      <c r="D589" s="90"/>
      <c r="E589" s="92"/>
      <c r="F589" s="93" t="str">
        <f t="shared" si="9"/>
        <v/>
      </c>
    </row>
    <row r="590" spans="2:6" ht="22.5" customHeight="1">
      <c r="B590" s="90"/>
      <c r="C590" s="90"/>
      <c r="D590" s="90"/>
      <c r="E590" s="92"/>
      <c r="F590" s="93" t="str">
        <f t="shared" si="9"/>
        <v/>
      </c>
    </row>
    <row r="591" spans="2:6" ht="22.5" customHeight="1">
      <c r="B591" s="90"/>
      <c r="C591" s="90"/>
      <c r="D591" s="90"/>
      <c r="E591" s="92"/>
      <c r="F591" s="93" t="str">
        <f t="shared" si="9"/>
        <v/>
      </c>
    </row>
    <row r="592" spans="2:6" ht="22.5" customHeight="1">
      <c r="B592" s="90"/>
      <c r="C592" s="90"/>
      <c r="D592" s="90"/>
      <c r="E592" s="92"/>
      <c r="F592" s="93" t="str">
        <f t="shared" si="9"/>
        <v/>
      </c>
    </row>
    <row r="593" spans="2:6" ht="22.5" customHeight="1">
      <c r="B593" s="90"/>
      <c r="C593" s="90"/>
      <c r="D593" s="90"/>
      <c r="E593" s="92"/>
      <c r="F593" s="93" t="str">
        <f t="shared" si="9"/>
        <v/>
      </c>
    </row>
    <row r="594" spans="2:6" ht="22.5" customHeight="1">
      <c r="B594" s="90"/>
      <c r="C594" s="90"/>
      <c r="D594" s="90"/>
      <c r="E594" s="92"/>
      <c r="F594" s="93" t="str">
        <f t="shared" si="9"/>
        <v/>
      </c>
    </row>
    <row r="595" spans="2:6" ht="22.5" customHeight="1">
      <c r="B595" s="90"/>
      <c r="C595" s="90"/>
      <c r="D595" s="90"/>
      <c r="E595" s="92"/>
      <c r="F595" s="93" t="str">
        <f t="shared" si="9"/>
        <v/>
      </c>
    </row>
    <row r="596" spans="2:6" ht="22.5" customHeight="1">
      <c r="B596" s="90"/>
      <c r="C596" s="90"/>
      <c r="D596" s="90"/>
      <c r="E596" s="92"/>
      <c r="F596" s="93" t="str">
        <f t="shared" si="9"/>
        <v/>
      </c>
    </row>
    <row r="597" spans="2:6" ht="22.5" customHeight="1">
      <c r="B597" s="90"/>
      <c r="C597" s="90"/>
      <c r="D597" s="90"/>
      <c r="E597" s="92"/>
      <c r="F597" s="93" t="str">
        <f t="shared" si="9"/>
        <v/>
      </c>
    </row>
    <row r="598" spans="2:6" ht="22.5" customHeight="1">
      <c r="B598" s="90"/>
      <c r="C598" s="90"/>
      <c r="D598" s="90"/>
      <c r="E598" s="92"/>
      <c r="F598" s="93" t="str">
        <f t="shared" si="9"/>
        <v/>
      </c>
    </row>
    <row r="599" spans="2:6" ht="22.5" customHeight="1">
      <c r="B599" s="90"/>
      <c r="C599" s="90"/>
      <c r="D599" s="90"/>
      <c r="E599" s="92"/>
      <c r="F599" s="93" t="str">
        <f t="shared" si="9"/>
        <v/>
      </c>
    </row>
    <row r="600" spans="2:6" ht="22.5" customHeight="1">
      <c r="B600" s="90"/>
      <c r="C600" s="90"/>
      <c r="D600" s="90"/>
      <c r="E600" s="92"/>
      <c r="F600" s="93" t="str">
        <f t="shared" si="9"/>
        <v/>
      </c>
    </row>
    <row r="601" spans="2:6" ht="22.5" customHeight="1">
      <c r="B601" s="90"/>
      <c r="C601" s="90"/>
      <c r="D601" s="90"/>
      <c r="E601" s="92"/>
      <c r="F601" s="93" t="str">
        <f t="shared" si="9"/>
        <v/>
      </c>
    </row>
    <row r="602" spans="2:6" ht="22.5" customHeight="1">
      <c r="B602" s="90"/>
      <c r="C602" s="90"/>
      <c r="D602" s="90"/>
      <c r="E602" s="92"/>
      <c r="F602" s="93" t="str">
        <f t="shared" si="9"/>
        <v/>
      </c>
    </row>
    <row r="603" spans="2:6" ht="22.5" customHeight="1">
      <c r="B603" s="90"/>
      <c r="C603" s="90"/>
      <c r="D603" s="90"/>
      <c r="E603" s="92"/>
      <c r="F603" s="93" t="str">
        <f t="shared" si="9"/>
        <v/>
      </c>
    </row>
    <row r="604" spans="2:6" ht="22.5" customHeight="1">
      <c r="B604" s="90"/>
      <c r="C604" s="90"/>
      <c r="D604" s="90"/>
      <c r="E604" s="92"/>
      <c r="F604" s="93" t="str">
        <f t="shared" si="9"/>
        <v/>
      </c>
    </row>
    <row r="605" spans="2:6" ht="22.5" customHeight="1">
      <c r="B605" s="90"/>
      <c r="C605" s="90"/>
      <c r="D605" s="90"/>
      <c r="E605" s="92"/>
      <c r="F605" s="93" t="str">
        <f t="shared" si="9"/>
        <v/>
      </c>
    </row>
    <row r="606" spans="2:6" ht="22.5" customHeight="1">
      <c r="B606" s="90"/>
      <c r="C606" s="90"/>
      <c r="D606" s="90"/>
      <c r="E606" s="92"/>
      <c r="F606" s="93" t="str">
        <f t="shared" si="9"/>
        <v/>
      </c>
    </row>
    <row r="607" spans="2:6" ht="22.5" customHeight="1">
      <c r="B607" s="90"/>
      <c r="C607" s="90"/>
      <c r="D607" s="90"/>
      <c r="E607" s="92"/>
      <c r="F607" s="93" t="str">
        <f t="shared" si="9"/>
        <v/>
      </c>
    </row>
    <row r="608" spans="2:6" ht="22.5" customHeight="1">
      <c r="B608" s="90"/>
      <c r="C608" s="90"/>
      <c r="D608" s="90"/>
      <c r="E608" s="92"/>
      <c r="F608" s="93" t="str">
        <f t="shared" si="9"/>
        <v/>
      </c>
    </row>
    <row r="609" spans="2:6" ht="22.5" customHeight="1">
      <c r="B609" s="90"/>
      <c r="C609" s="90"/>
      <c r="D609" s="90"/>
      <c r="E609" s="92"/>
      <c r="F609" s="93" t="str">
        <f t="shared" si="9"/>
        <v/>
      </c>
    </row>
    <row r="610" spans="2:6" ht="22.5" customHeight="1">
      <c r="B610" s="90"/>
      <c r="C610" s="90"/>
      <c r="D610" s="90"/>
      <c r="E610" s="92"/>
      <c r="F610" s="93" t="str">
        <f t="shared" si="9"/>
        <v/>
      </c>
    </row>
    <row r="611" spans="2:6" ht="22.5" customHeight="1">
      <c r="B611" s="90"/>
      <c r="C611" s="90"/>
      <c r="D611" s="90"/>
      <c r="E611" s="92"/>
      <c r="F611" s="93" t="str">
        <f t="shared" si="9"/>
        <v/>
      </c>
    </row>
    <row r="612" spans="2:6" ht="22.5" customHeight="1">
      <c r="B612" s="90"/>
      <c r="C612" s="90"/>
      <c r="D612" s="90"/>
      <c r="E612" s="92"/>
      <c r="F612" s="93" t="str">
        <f t="shared" si="9"/>
        <v/>
      </c>
    </row>
    <row r="613" spans="2:6" ht="22.5" customHeight="1">
      <c r="B613" s="90"/>
      <c r="C613" s="90"/>
      <c r="D613" s="90"/>
      <c r="E613" s="92"/>
      <c r="F613" s="93" t="str">
        <f t="shared" si="9"/>
        <v/>
      </c>
    </row>
    <row r="614" spans="2:6" ht="22.5" customHeight="1">
      <c r="B614" s="90"/>
      <c r="C614" s="90"/>
      <c r="D614" s="90"/>
      <c r="E614" s="92"/>
      <c r="F614" s="93" t="str">
        <f t="shared" si="9"/>
        <v/>
      </c>
    </row>
    <row r="615" spans="2:6" ht="22.5" customHeight="1">
      <c r="B615" s="90"/>
      <c r="C615" s="90"/>
      <c r="D615" s="90"/>
      <c r="E615" s="92"/>
      <c r="F615" s="93" t="str">
        <f t="shared" si="9"/>
        <v/>
      </c>
    </row>
    <row r="616" spans="2:6" ht="22.5" customHeight="1">
      <c r="B616" s="90"/>
      <c r="C616" s="90"/>
      <c r="D616" s="90"/>
      <c r="E616" s="92"/>
      <c r="F616" s="93" t="str">
        <f t="shared" si="9"/>
        <v/>
      </c>
    </row>
    <row r="617" spans="2:6" ht="22.5" customHeight="1">
      <c r="B617" s="90"/>
      <c r="C617" s="90"/>
      <c r="D617" s="90"/>
      <c r="E617" s="92"/>
      <c r="F617" s="93" t="str">
        <f t="shared" si="9"/>
        <v/>
      </c>
    </row>
    <row r="618" spans="2:6" ht="22.5" customHeight="1">
      <c r="B618" s="90"/>
      <c r="C618" s="90"/>
      <c r="D618" s="90"/>
      <c r="E618" s="92"/>
      <c r="F618" s="93" t="str">
        <f t="shared" si="9"/>
        <v/>
      </c>
    </row>
    <row r="619" spans="2:6" ht="22.5" customHeight="1">
      <c r="B619" s="90"/>
      <c r="C619" s="90"/>
      <c r="D619" s="90"/>
      <c r="E619" s="92"/>
      <c r="F619" s="93" t="str">
        <f t="shared" si="9"/>
        <v/>
      </c>
    </row>
    <row r="620" spans="2:6" ht="22.5" customHeight="1">
      <c r="B620" s="90"/>
      <c r="C620" s="90"/>
      <c r="D620" s="90"/>
      <c r="E620" s="92"/>
      <c r="F620" s="93" t="str">
        <f t="shared" si="9"/>
        <v/>
      </c>
    </row>
    <row r="621" spans="2:6" ht="22.5" customHeight="1">
      <c r="B621" s="90"/>
      <c r="C621" s="90"/>
      <c r="D621" s="90"/>
      <c r="E621" s="92"/>
      <c r="F621" s="93" t="str">
        <f t="shared" si="9"/>
        <v/>
      </c>
    </row>
    <row r="622" spans="2:6" ht="22.5" customHeight="1">
      <c r="B622" s="90"/>
      <c r="C622" s="90"/>
      <c r="D622" s="90"/>
      <c r="E622" s="92"/>
      <c r="F622" s="93" t="str">
        <f t="shared" si="9"/>
        <v/>
      </c>
    </row>
    <row r="623" spans="2:6" ht="22.5" customHeight="1">
      <c r="B623" s="90"/>
      <c r="C623" s="90"/>
      <c r="D623" s="90"/>
      <c r="E623" s="92"/>
      <c r="F623" s="93" t="str">
        <f t="shared" si="9"/>
        <v/>
      </c>
    </row>
    <row r="624" spans="2:6" ht="22.5" customHeight="1">
      <c r="B624" s="90"/>
      <c r="C624" s="90"/>
      <c r="D624" s="90"/>
      <c r="E624" s="92"/>
      <c r="F624" s="93" t="str">
        <f t="shared" si="9"/>
        <v/>
      </c>
    </row>
    <row r="625" spans="2:6" ht="22.5" customHeight="1">
      <c r="B625" s="90"/>
      <c r="C625" s="90"/>
      <c r="D625" s="90"/>
      <c r="E625" s="92"/>
      <c r="F625" s="93" t="str">
        <f t="shared" si="9"/>
        <v/>
      </c>
    </row>
    <row r="626" spans="2:6" ht="22.5" customHeight="1">
      <c r="B626" s="90"/>
      <c r="C626" s="90"/>
      <c r="D626" s="90"/>
      <c r="E626" s="92"/>
      <c r="F626" s="93" t="str">
        <f t="shared" si="9"/>
        <v/>
      </c>
    </row>
    <row r="627" spans="2:6" ht="22.5" customHeight="1">
      <c r="B627" s="90"/>
      <c r="C627" s="90"/>
      <c r="D627" s="90"/>
      <c r="E627" s="92"/>
      <c r="F627" s="93" t="str">
        <f t="shared" si="9"/>
        <v/>
      </c>
    </row>
    <row r="628" spans="2:6" ht="22.5" customHeight="1">
      <c r="B628" s="90"/>
      <c r="C628" s="90"/>
      <c r="D628" s="90"/>
      <c r="E628" s="92"/>
      <c r="F628" s="93" t="str">
        <f t="shared" si="9"/>
        <v/>
      </c>
    </row>
    <row r="629" spans="2:6" ht="22.5" customHeight="1">
      <c r="B629" s="90"/>
      <c r="C629" s="90"/>
      <c r="D629" s="90"/>
      <c r="E629" s="92"/>
      <c r="F629" s="93" t="str">
        <f t="shared" si="9"/>
        <v/>
      </c>
    </row>
    <row r="630" spans="2:6" ht="22.5" customHeight="1">
      <c r="B630" s="90"/>
      <c r="C630" s="90"/>
      <c r="D630" s="90"/>
      <c r="E630" s="92"/>
      <c r="F630" s="93" t="str">
        <f t="shared" si="9"/>
        <v/>
      </c>
    </row>
    <row r="631" spans="2:6" ht="22.5" customHeight="1">
      <c r="B631" s="90"/>
      <c r="C631" s="90"/>
      <c r="D631" s="90"/>
      <c r="E631" s="92"/>
      <c r="F631" s="93" t="str">
        <f t="shared" si="9"/>
        <v/>
      </c>
    </row>
    <row r="632" spans="2:6" ht="22.5" customHeight="1">
      <c r="B632" s="90"/>
      <c r="C632" s="90"/>
      <c r="D632" s="90"/>
      <c r="E632" s="92"/>
      <c r="F632" s="93" t="str">
        <f t="shared" si="9"/>
        <v/>
      </c>
    </row>
    <row r="633" spans="2:6" ht="22.5" customHeight="1">
      <c r="B633" s="90"/>
      <c r="C633" s="90"/>
      <c r="D633" s="90"/>
      <c r="E633" s="92"/>
      <c r="F633" s="93" t="str">
        <f t="shared" si="9"/>
        <v/>
      </c>
    </row>
    <row r="634" spans="2:6" ht="22.5" customHeight="1">
      <c r="B634" s="90"/>
      <c r="C634" s="90"/>
      <c r="D634" s="90"/>
      <c r="E634" s="92"/>
      <c r="F634" s="93" t="str">
        <f t="shared" si="9"/>
        <v/>
      </c>
    </row>
    <row r="635" spans="2:6" ht="22.5" customHeight="1">
      <c r="B635" s="90"/>
      <c r="C635" s="90"/>
      <c r="D635" s="90"/>
      <c r="E635" s="92"/>
      <c r="F635" s="93" t="str">
        <f t="shared" si="9"/>
        <v/>
      </c>
    </row>
    <row r="636" spans="2:6" ht="22.5" customHeight="1">
      <c r="B636" s="90"/>
      <c r="C636" s="90"/>
      <c r="D636" s="90"/>
      <c r="E636" s="92"/>
      <c r="F636" s="93" t="str">
        <f t="shared" si="9"/>
        <v/>
      </c>
    </row>
    <row r="637" spans="2:6" ht="22.5" customHeight="1">
      <c r="B637" s="90"/>
      <c r="C637" s="90"/>
      <c r="D637" s="90"/>
      <c r="E637" s="92"/>
      <c r="F637" s="93" t="str">
        <f t="shared" si="9"/>
        <v/>
      </c>
    </row>
    <row r="638" spans="2:6" ht="22.5" customHeight="1">
      <c r="B638" s="90"/>
      <c r="C638" s="90"/>
      <c r="D638" s="90"/>
      <c r="E638" s="92"/>
      <c r="F638" s="93" t="str">
        <f t="shared" si="9"/>
        <v/>
      </c>
    </row>
    <row r="639" spans="2:6" ht="22.5" customHeight="1">
      <c r="B639" s="90"/>
      <c r="C639" s="90"/>
      <c r="D639" s="90"/>
      <c r="E639" s="92"/>
      <c r="F639" s="93" t="str">
        <f t="shared" si="9"/>
        <v/>
      </c>
    </row>
    <row r="640" spans="2:6" ht="22.5" customHeight="1">
      <c r="B640" s="90"/>
      <c r="C640" s="90"/>
      <c r="D640" s="90"/>
      <c r="E640" s="92"/>
      <c r="F640" s="93" t="str">
        <f t="shared" si="9"/>
        <v/>
      </c>
    </row>
    <row r="641" spans="2:6" ht="22.5" customHeight="1">
      <c r="B641" s="90"/>
      <c r="C641" s="90"/>
      <c r="D641" s="90"/>
      <c r="E641" s="92"/>
      <c r="F641" s="93" t="str">
        <f t="shared" si="9"/>
        <v/>
      </c>
    </row>
    <row r="642" spans="2:6" ht="22.5" customHeight="1">
      <c r="B642" s="90"/>
      <c r="C642" s="90"/>
      <c r="D642" s="90"/>
      <c r="E642" s="92"/>
      <c r="F642" s="93" t="str">
        <f t="shared" si="9"/>
        <v/>
      </c>
    </row>
    <row r="643" spans="2:6" ht="22.5" customHeight="1">
      <c r="B643" s="90"/>
      <c r="C643" s="90"/>
      <c r="D643" s="90"/>
      <c r="E643" s="92"/>
      <c r="F643" s="93" t="str">
        <f t="shared" si="9"/>
        <v/>
      </c>
    </row>
    <row r="644" spans="2:6" ht="22.5" customHeight="1">
      <c r="B644" s="90"/>
      <c r="C644" s="90"/>
      <c r="D644" s="90"/>
      <c r="E644" s="92"/>
      <c r="F644" s="93" t="str">
        <f t="shared" si="9"/>
        <v/>
      </c>
    </row>
    <row r="645" spans="2:6" ht="22.5" customHeight="1">
      <c r="B645" s="90"/>
      <c r="C645" s="90"/>
      <c r="D645" s="90"/>
      <c r="E645" s="92"/>
      <c r="F645" s="93" t="str">
        <f t="shared" si="9"/>
        <v/>
      </c>
    </row>
    <row r="646" spans="2:6" ht="22.5" customHeight="1">
      <c r="B646" s="90"/>
      <c r="C646" s="90"/>
      <c r="D646" s="90"/>
      <c r="E646" s="92"/>
      <c r="F646" s="93" t="str">
        <f t="shared" ref="F646:F709" si="10">IFERROR(E646/D646,"")</f>
        <v/>
      </c>
    </row>
    <row r="647" spans="2:6" ht="22.5" customHeight="1">
      <c r="B647" s="90"/>
      <c r="C647" s="90"/>
      <c r="D647" s="90"/>
      <c r="E647" s="92"/>
      <c r="F647" s="93" t="str">
        <f t="shared" si="10"/>
        <v/>
      </c>
    </row>
    <row r="648" spans="2:6" ht="22.5" customHeight="1">
      <c r="B648" s="90"/>
      <c r="C648" s="90"/>
      <c r="D648" s="90"/>
      <c r="E648" s="92"/>
      <c r="F648" s="93" t="str">
        <f t="shared" si="10"/>
        <v/>
      </c>
    </row>
    <row r="649" spans="2:6" ht="22.5" customHeight="1">
      <c r="B649" s="90"/>
      <c r="C649" s="90"/>
      <c r="D649" s="90"/>
      <c r="E649" s="92"/>
      <c r="F649" s="93" t="str">
        <f t="shared" si="10"/>
        <v/>
      </c>
    </row>
    <row r="650" spans="2:6" ht="22.5" customHeight="1">
      <c r="B650" s="90"/>
      <c r="C650" s="90"/>
      <c r="D650" s="90"/>
      <c r="E650" s="92"/>
      <c r="F650" s="93" t="str">
        <f t="shared" si="10"/>
        <v/>
      </c>
    </row>
    <row r="651" spans="2:6" ht="22.5" customHeight="1">
      <c r="B651" s="90"/>
      <c r="C651" s="90"/>
      <c r="D651" s="90"/>
      <c r="E651" s="92"/>
      <c r="F651" s="93" t="str">
        <f t="shared" si="10"/>
        <v/>
      </c>
    </row>
    <row r="652" spans="2:6" ht="22.5" customHeight="1">
      <c r="B652" s="90"/>
      <c r="C652" s="90"/>
      <c r="D652" s="90"/>
      <c r="E652" s="92"/>
      <c r="F652" s="93" t="str">
        <f t="shared" si="10"/>
        <v/>
      </c>
    </row>
    <row r="653" spans="2:6" ht="22.5" customHeight="1">
      <c r="B653" s="90"/>
      <c r="C653" s="90"/>
      <c r="D653" s="90"/>
      <c r="E653" s="92"/>
      <c r="F653" s="93" t="str">
        <f t="shared" si="10"/>
        <v/>
      </c>
    </row>
    <row r="654" spans="2:6" ht="22.5" customHeight="1">
      <c r="B654" s="90"/>
      <c r="C654" s="90"/>
      <c r="D654" s="90"/>
      <c r="E654" s="92"/>
      <c r="F654" s="93" t="str">
        <f t="shared" si="10"/>
        <v/>
      </c>
    </row>
    <row r="655" spans="2:6" ht="22.5" customHeight="1">
      <c r="B655" s="90"/>
      <c r="C655" s="90"/>
      <c r="D655" s="90"/>
      <c r="E655" s="92"/>
      <c r="F655" s="93" t="str">
        <f t="shared" si="10"/>
        <v/>
      </c>
    </row>
    <row r="656" spans="2:6" ht="22.5" customHeight="1">
      <c r="B656" s="90"/>
      <c r="C656" s="90"/>
      <c r="D656" s="90"/>
      <c r="E656" s="92"/>
      <c r="F656" s="93" t="str">
        <f t="shared" si="10"/>
        <v/>
      </c>
    </row>
    <row r="657" spans="2:6" ht="22.5" customHeight="1">
      <c r="B657" s="90"/>
      <c r="C657" s="90"/>
      <c r="D657" s="90"/>
      <c r="E657" s="92"/>
      <c r="F657" s="93" t="str">
        <f t="shared" si="10"/>
        <v/>
      </c>
    </row>
    <row r="658" spans="2:6" ht="22.5" customHeight="1">
      <c r="B658" s="90"/>
      <c r="C658" s="90"/>
      <c r="D658" s="90"/>
      <c r="E658" s="92"/>
      <c r="F658" s="93" t="str">
        <f t="shared" si="10"/>
        <v/>
      </c>
    </row>
    <row r="659" spans="2:6" ht="22.5" customHeight="1">
      <c r="B659" s="90"/>
      <c r="C659" s="90"/>
      <c r="D659" s="90"/>
      <c r="E659" s="92"/>
      <c r="F659" s="93" t="str">
        <f t="shared" si="10"/>
        <v/>
      </c>
    </row>
    <row r="660" spans="2:6" ht="22.5" customHeight="1">
      <c r="B660" s="90"/>
      <c r="C660" s="90"/>
      <c r="D660" s="90"/>
      <c r="E660" s="92"/>
      <c r="F660" s="93" t="str">
        <f t="shared" si="10"/>
        <v/>
      </c>
    </row>
    <row r="661" spans="2:6" ht="22.5" customHeight="1">
      <c r="B661" s="90"/>
      <c r="C661" s="90"/>
      <c r="D661" s="90"/>
      <c r="E661" s="92"/>
      <c r="F661" s="93" t="str">
        <f t="shared" si="10"/>
        <v/>
      </c>
    </row>
    <row r="662" spans="2:6" ht="22.5" customHeight="1">
      <c r="B662" s="90"/>
      <c r="C662" s="90"/>
      <c r="D662" s="90"/>
      <c r="E662" s="92"/>
      <c r="F662" s="93" t="str">
        <f t="shared" si="10"/>
        <v/>
      </c>
    </row>
    <row r="663" spans="2:6" ht="22.5" customHeight="1">
      <c r="B663" s="90"/>
      <c r="C663" s="90"/>
      <c r="D663" s="90"/>
      <c r="E663" s="92"/>
      <c r="F663" s="93" t="str">
        <f t="shared" si="10"/>
        <v/>
      </c>
    </row>
    <row r="664" spans="2:6" ht="22.5" customHeight="1">
      <c r="B664" s="90"/>
      <c r="C664" s="90"/>
      <c r="D664" s="90"/>
      <c r="E664" s="92"/>
      <c r="F664" s="93" t="str">
        <f t="shared" si="10"/>
        <v/>
      </c>
    </row>
    <row r="665" spans="2:6" ht="22.5" customHeight="1">
      <c r="B665" s="90"/>
      <c r="C665" s="90"/>
      <c r="D665" s="90"/>
      <c r="E665" s="92"/>
      <c r="F665" s="93" t="str">
        <f t="shared" si="10"/>
        <v/>
      </c>
    </row>
    <row r="666" spans="2:6" ht="22.5" customHeight="1">
      <c r="B666" s="90"/>
      <c r="C666" s="90"/>
      <c r="D666" s="90"/>
      <c r="E666" s="92"/>
      <c r="F666" s="93" t="str">
        <f t="shared" si="10"/>
        <v/>
      </c>
    </row>
    <row r="667" spans="2:6" ht="22.5" customHeight="1">
      <c r="B667" s="90"/>
      <c r="C667" s="90"/>
      <c r="D667" s="90"/>
      <c r="E667" s="92"/>
      <c r="F667" s="93" t="str">
        <f t="shared" si="10"/>
        <v/>
      </c>
    </row>
    <row r="668" spans="2:6" ht="22.5" customHeight="1">
      <c r="B668" s="90"/>
      <c r="C668" s="90"/>
      <c r="D668" s="90"/>
      <c r="E668" s="92"/>
      <c r="F668" s="93" t="str">
        <f t="shared" si="10"/>
        <v/>
      </c>
    </row>
    <row r="669" spans="2:6" ht="22.5" customHeight="1">
      <c r="B669" s="90"/>
      <c r="C669" s="90"/>
      <c r="D669" s="90"/>
      <c r="E669" s="92"/>
      <c r="F669" s="93" t="str">
        <f t="shared" si="10"/>
        <v/>
      </c>
    </row>
    <row r="670" spans="2:6" ht="22.5" customHeight="1">
      <c r="B670" s="90"/>
      <c r="C670" s="90"/>
      <c r="D670" s="90"/>
      <c r="E670" s="92"/>
      <c r="F670" s="93" t="str">
        <f t="shared" si="10"/>
        <v/>
      </c>
    </row>
    <row r="671" spans="2:6" ht="22.5" customHeight="1">
      <c r="B671" s="90"/>
      <c r="C671" s="90"/>
      <c r="D671" s="90"/>
      <c r="E671" s="92"/>
      <c r="F671" s="93" t="str">
        <f t="shared" si="10"/>
        <v/>
      </c>
    </row>
    <row r="672" spans="2:6" ht="22.5" customHeight="1">
      <c r="B672" s="90"/>
      <c r="C672" s="90"/>
      <c r="D672" s="90"/>
      <c r="E672" s="92"/>
      <c r="F672" s="93" t="str">
        <f t="shared" si="10"/>
        <v/>
      </c>
    </row>
    <row r="673" spans="2:6" ht="22.5" customHeight="1">
      <c r="B673" s="90"/>
      <c r="C673" s="90"/>
      <c r="D673" s="90"/>
      <c r="E673" s="92"/>
      <c r="F673" s="93" t="str">
        <f t="shared" si="10"/>
        <v/>
      </c>
    </row>
    <row r="674" spans="2:6" ht="22.5" customHeight="1">
      <c r="B674" s="90"/>
      <c r="C674" s="90"/>
      <c r="D674" s="90"/>
      <c r="E674" s="92"/>
      <c r="F674" s="93" t="str">
        <f t="shared" si="10"/>
        <v/>
      </c>
    </row>
    <row r="675" spans="2:6" ht="22.5" customHeight="1">
      <c r="B675" s="90"/>
      <c r="C675" s="90"/>
      <c r="D675" s="90"/>
      <c r="E675" s="92"/>
      <c r="F675" s="93" t="str">
        <f t="shared" si="10"/>
        <v/>
      </c>
    </row>
    <row r="676" spans="2:6" ht="22.5" customHeight="1">
      <c r="B676" s="90"/>
      <c r="C676" s="90"/>
      <c r="D676" s="90"/>
      <c r="E676" s="92"/>
      <c r="F676" s="93" t="str">
        <f t="shared" si="10"/>
        <v/>
      </c>
    </row>
    <row r="677" spans="2:6" ht="22.5" customHeight="1">
      <c r="B677" s="90"/>
      <c r="C677" s="90"/>
      <c r="D677" s="90"/>
      <c r="E677" s="92"/>
      <c r="F677" s="93" t="str">
        <f t="shared" si="10"/>
        <v/>
      </c>
    </row>
    <row r="678" spans="2:6" ht="22.5" customHeight="1">
      <c r="B678" s="90"/>
      <c r="C678" s="90"/>
      <c r="D678" s="90"/>
      <c r="E678" s="92"/>
      <c r="F678" s="93" t="str">
        <f t="shared" si="10"/>
        <v/>
      </c>
    </row>
    <row r="679" spans="2:6" ht="22.5" customHeight="1">
      <c r="B679" s="90"/>
      <c r="C679" s="90"/>
      <c r="D679" s="90"/>
      <c r="E679" s="92"/>
      <c r="F679" s="93" t="str">
        <f t="shared" si="10"/>
        <v/>
      </c>
    </row>
    <row r="680" spans="2:6" ht="22.5" customHeight="1">
      <c r="B680" s="90"/>
      <c r="C680" s="90"/>
      <c r="D680" s="90"/>
      <c r="E680" s="92"/>
      <c r="F680" s="93" t="str">
        <f t="shared" si="10"/>
        <v/>
      </c>
    </row>
    <row r="681" spans="2:6" ht="22.5" customHeight="1">
      <c r="B681" s="90"/>
      <c r="C681" s="90"/>
      <c r="D681" s="90"/>
      <c r="E681" s="92"/>
      <c r="F681" s="93" t="str">
        <f t="shared" si="10"/>
        <v/>
      </c>
    </row>
    <row r="682" spans="2:6" ht="22.5" customHeight="1">
      <c r="B682" s="90"/>
      <c r="C682" s="90"/>
      <c r="D682" s="90"/>
      <c r="E682" s="92"/>
      <c r="F682" s="93" t="str">
        <f t="shared" si="10"/>
        <v/>
      </c>
    </row>
    <row r="683" spans="2:6" ht="22.5" customHeight="1">
      <c r="B683" s="90"/>
      <c r="C683" s="90"/>
      <c r="D683" s="90"/>
      <c r="E683" s="92"/>
      <c r="F683" s="93" t="str">
        <f t="shared" si="10"/>
        <v/>
      </c>
    </row>
    <row r="684" spans="2:6" ht="22.5" customHeight="1">
      <c r="B684" s="90"/>
      <c r="C684" s="90"/>
      <c r="D684" s="90"/>
      <c r="E684" s="92"/>
      <c r="F684" s="93" t="str">
        <f t="shared" si="10"/>
        <v/>
      </c>
    </row>
    <row r="685" spans="2:6" ht="22.5" customHeight="1">
      <c r="B685" s="90"/>
      <c r="C685" s="90"/>
      <c r="D685" s="90"/>
      <c r="E685" s="92"/>
      <c r="F685" s="93" t="str">
        <f t="shared" si="10"/>
        <v/>
      </c>
    </row>
    <row r="686" spans="2:6" ht="22.5" customHeight="1">
      <c r="B686" s="90"/>
      <c r="C686" s="90"/>
      <c r="D686" s="90"/>
      <c r="E686" s="92"/>
      <c r="F686" s="93" t="str">
        <f t="shared" si="10"/>
        <v/>
      </c>
    </row>
    <row r="687" spans="2:6" ht="22.5" customHeight="1">
      <c r="B687" s="90"/>
      <c r="C687" s="90"/>
      <c r="D687" s="90"/>
      <c r="E687" s="92"/>
      <c r="F687" s="93" t="str">
        <f t="shared" si="10"/>
        <v/>
      </c>
    </row>
    <row r="688" spans="2:6" ht="22.5" customHeight="1">
      <c r="B688" s="90"/>
      <c r="C688" s="90"/>
      <c r="D688" s="90"/>
      <c r="E688" s="92"/>
      <c r="F688" s="93" t="str">
        <f t="shared" si="10"/>
        <v/>
      </c>
    </row>
    <row r="689" spans="2:6" ht="22.5" customHeight="1">
      <c r="B689" s="90"/>
      <c r="C689" s="90"/>
      <c r="D689" s="90"/>
      <c r="E689" s="92"/>
      <c r="F689" s="93" t="str">
        <f t="shared" si="10"/>
        <v/>
      </c>
    </row>
    <row r="690" spans="2:6" ht="22.5" customHeight="1">
      <c r="B690" s="90"/>
      <c r="C690" s="90"/>
      <c r="D690" s="90"/>
      <c r="E690" s="92"/>
      <c r="F690" s="93" t="str">
        <f t="shared" si="10"/>
        <v/>
      </c>
    </row>
    <row r="691" spans="2:6" ht="22.5" customHeight="1">
      <c r="B691" s="90"/>
      <c r="C691" s="90"/>
      <c r="D691" s="90"/>
      <c r="E691" s="92"/>
      <c r="F691" s="93" t="str">
        <f t="shared" si="10"/>
        <v/>
      </c>
    </row>
    <row r="692" spans="2:6" ht="22.5" customHeight="1">
      <c r="B692" s="90"/>
      <c r="C692" s="90"/>
      <c r="D692" s="90"/>
      <c r="E692" s="92"/>
      <c r="F692" s="93" t="str">
        <f t="shared" si="10"/>
        <v/>
      </c>
    </row>
    <row r="693" spans="2:6" ht="22.5" customHeight="1">
      <c r="B693" s="90"/>
      <c r="C693" s="90"/>
      <c r="D693" s="90"/>
      <c r="E693" s="92"/>
      <c r="F693" s="93" t="str">
        <f t="shared" si="10"/>
        <v/>
      </c>
    </row>
    <row r="694" spans="2:6" ht="22.5" customHeight="1">
      <c r="B694" s="90"/>
      <c r="C694" s="90"/>
      <c r="D694" s="90"/>
      <c r="E694" s="92"/>
      <c r="F694" s="93" t="str">
        <f t="shared" si="10"/>
        <v/>
      </c>
    </row>
    <row r="695" spans="2:6" ht="22.5" customHeight="1">
      <c r="B695" s="90"/>
      <c r="C695" s="90"/>
      <c r="D695" s="90"/>
      <c r="E695" s="92"/>
      <c r="F695" s="93" t="str">
        <f t="shared" si="10"/>
        <v/>
      </c>
    </row>
    <row r="696" spans="2:6" ht="22.5" customHeight="1">
      <c r="B696" s="90"/>
      <c r="C696" s="90"/>
      <c r="D696" s="90"/>
      <c r="E696" s="92"/>
      <c r="F696" s="93" t="str">
        <f t="shared" si="10"/>
        <v/>
      </c>
    </row>
    <row r="697" spans="2:6" ht="22.5" customHeight="1">
      <c r="B697" s="90"/>
      <c r="C697" s="90"/>
      <c r="D697" s="90"/>
      <c r="E697" s="92"/>
      <c r="F697" s="93" t="str">
        <f t="shared" si="10"/>
        <v/>
      </c>
    </row>
    <row r="698" spans="2:6" ht="22.5" customHeight="1">
      <c r="B698" s="90"/>
      <c r="C698" s="90"/>
      <c r="D698" s="90"/>
      <c r="E698" s="92"/>
      <c r="F698" s="93" t="str">
        <f t="shared" si="10"/>
        <v/>
      </c>
    </row>
    <row r="699" spans="2:6" ht="22.5" customHeight="1">
      <c r="B699" s="90"/>
      <c r="C699" s="90"/>
      <c r="D699" s="90"/>
      <c r="E699" s="92"/>
      <c r="F699" s="93" t="str">
        <f t="shared" si="10"/>
        <v/>
      </c>
    </row>
    <row r="700" spans="2:6" ht="22.5" customHeight="1">
      <c r="B700" s="90"/>
      <c r="C700" s="90"/>
      <c r="D700" s="90"/>
      <c r="E700" s="92"/>
      <c r="F700" s="93" t="str">
        <f t="shared" si="10"/>
        <v/>
      </c>
    </row>
    <row r="701" spans="2:6" ht="22.5" customHeight="1">
      <c r="B701" s="90"/>
      <c r="C701" s="90"/>
      <c r="D701" s="90"/>
      <c r="E701" s="92"/>
      <c r="F701" s="93" t="str">
        <f t="shared" si="10"/>
        <v/>
      </c>
    </row>
    <row r="702" spans="2:6" ht="22.5" customHeight="1">
      <c r="B702" s="90"/>
      <c r="C702" s="90"/>
      <c r="D702" s="90"/>
      <c r="E702" s="92"/>
      <c r="F702" s="93" t="str">
        <f t="shared" si="10"/>
        <v/>
      </c>
    </row>
    <row r="703" spans="2:6" ht="22.5" customHeight="1">
      <c r="B703" s="90"/>
      <c r="C703" s="90"/>
      <c r="D703" s="90"/>
      <c r="E703" s="92"/>
      <c r="F703" s="93" t="str">
        <f t="shared" si="10"/>
        <v/>
      </c>
    </row>
    <row r="704" spans="2:6" ht="22.5" customHeight="1">
      <c r="B704" s="90"/>
      <c r="C704" s="90"/>
      <c r="D704" s="90"/>
      <c r="E704" s="92"/>
      <c r="F704" s="93" t="str">
        <f t="shared" si="10"/>
        <v/>
      </c>
    </row>
    <row r="705" spans="2:6" ht="22.5" customHeight="1">
      <c r="B705" s="90"/>
      <c r="C705" s="90"/>
      <c r="D705" s="90"/>
      <c r="E705" s="92"/>
      <c r="F705" s="93" t="str">
        <f t="shared" si="10"/>
        <v/>
      </c>
    </row>
    <row r="706" spans="2:6" ht="22.5" customHeight="1">
      <c r="B706" s="90"/>
      <c r="C706" s="90"/>
      <c r="D706" s="90"/>
      <c r="E706" s="92"/>
      <c r="F706" s="93" t="str">
        <f t="shared" si="10"/>
        <v/>
      </c>
    </row>
    <row r="707" spans="2:6" ht="22.5" customHeight="1">
      <c r="B707" s="90"/>
      <c r="C707" s="90"/>
      <c r="D707" s="90"/>
      <c r="E707" s="92"/>
      <c r="F707" s="93" t="str">
        <f t="shared" si="10"/>
        <v/>
      </c>
    </row>
    <row r="708" spans="2:6" ht="22.5" customHeight="1">
      <c r="B708" s="90"/>
      <c r="C708" s="90"/>
      <c r="D708" s="90"/>
      <c r="E708" s="92"/>
      <c r="F708" s="93" t="str">
        <f t="shared" si="10"/>
        <v/>
      </c>
    </row>
    <row r="709" spans="2:6" ht="22.5" customHeight="1">
      <c r="B709" s="90"/>
      <c r="C709" s="90"/>
      <c r="D709" s="90"/>
      <c r="E709" s="92"/>
      <c r="F709" s="93" t="str">
        <f t="shared" si="10"/>
        <v/>
      </c>
    </row>
    <row r="710" spans="2:6" ht="22.5" customHeight="1">
      <c r="B710" s="90"/>
      <c r="C710" s="90"/>
      <c r="D710" s="90"/>
      <c r="E710" s="92"/>
      <c r="F710" s="93" t="str">
        <f t="shared" ref="F710:F773" si="11">IFERROR(E710/D710,"")</f>
        <v/>
      </c>
    </row>
    <row r="711" spans="2:6" ht="22.5" customHeight="1">
      <c r="B711" s="90"/>
      <c r="C711" s="90"/>
      <c r="D711" s="90"/>
      <c r="E711" s="92"/>
      <c r="F711" s="93" t="str">
        <f t="shared" si="11"/>
        <v/>
      </c>
    </row>
    <row r="712" spans="2:6" ht="22.5" customHeight="1">
      <c r="B712" s="90"/>
      <c r="C712" s="90"/>
      <c r="D712" s="90"/>
      <c r="E712" s="92"/>
      <c r="F712" s="93" t="str">
        <f t="shared" si="11"/>
        <v/>
      </c>
    </row>
    <row r="713" spans="2:6" ht="22.5" customHeight="1">
      <c r="B713" s="90"/>
      <c r="C713" s="90"/>
      <c r="D713" s="90"/>
      <c r="E713" s="92"/>
      <c r="F713" s="93" t="str">
        <f t="shared" si="11"/>
        <v/>
      </c>
    </row>
    <row r="714" spans="2:6" ht="22.5" customHeight="1">
      <c r="B714" s="90"/>
      <c r="C714" s="90"/>
      <c r="D714" s="90"/>
      <c r="E714" s="92"/>
      <c r="F714" s="93" t="str">
        <f t="shared" si="11"/>
        <v/>
      </c>
    </row>
    <row r="715" spans="2:6" ht="22.5" customHeight="1">
      <c r="B715" s="90"/>
      <c r="C715" s="90"/>
      <c r="D715" s="90"/>
      <c r="E715" s="92"/>
      <c r="F715" s="93" t="str">
        <f t="shared" si="11"/>
        <v/>
      </c>
    </row>
    <row r="716" spans="2:6" ht="22.5" customHeight="1">
      <c r="B716" s="90"/>
      <c r="C716" s="90"/>
      <c r="D716" s="90"/>
      <c r="E716" s="92"/>
      <c r="F716" s="93" t="str">
        <f t="shared" si="11"/>
        <v/>
      </c>
    </row>
    <row r="717" spans="2:6" ht="22.5" customHeight="1">
      <c r="B717" s="90"/>
      <c r="C717" s="90"/>
      <c r="D717" s="90"/>
      <c r="E717" s="92"/>
      <c r="F717" s="93" t="str">
        <f t="shared" si="11"/>
        <v/>
      </c>
    </row>
    <row r="718" spans="2:6" ht="22.5" customHeight="1">
      <c r="B718" s="90"/>
      <c r="C718" s="90"/>
      <c r="D718" s="90"/>
      <c r="E718" s="92"/>
      <c r="F718" s="93" t="str">
        <f t="shared" si="11"/>
        <v/>
      </c>
    </row>
    <row r="719" spans="2:6" ht="22.5" customHeight="1">
      <c r="B719" s="90"/>
      <c r="C719" s="90"/>
      <c r="D719" s="90"/>
      <c r="E719" s="92"/>
      <c r="F719" s="93" t="str">
        <f t="shared" si="11"/>
        <v/>
      </c>
    </row>
    <row r="720" spans="2:6" ht="22.5" customHeight="1">
      <c r="B720" s="90"/>
      <c r="C720" s="90"/>
      <c r="D720" s="90"/>
      <c r="E720" s="92"/>
      <c r="F720" s="93" t="str">
        <f t="shared" si="11"/>
        <v/>
      </c>
    </row>
    <row r="721" spans="2:6" ht="22.5" customHeight="1">
      <c r="B721" s="90"/>
      <c r="C721" s="90"/>
      <c r="D721" s="90"/>
      <c r="E721" s="92"/>
      <c r="F721" s="93" t="str">
        <f t="shared" si="11"/>
        <v/>
      </c>
    </row>
    <row r="722" spans="2:6" ht="22.5" customHeight="1">
      <c r="B722" s="90"/>
      <c r="C722" s="90"/>
      <c r="D722" s="90"/>
      <c r="E722" s="92"/>
      <c r="F722" s="93" t="str">
        <f t="shared" si="11"/>
        <v/>
      </c>
    </row>
    <row r="723" spans="2:6" ht="22.5" customHeight="1">
      <c r="B723" s="90"/>
      <c r="C723" s="90"/>
      <c r="D723" s="90"/>
      <c r="E723" s="92"/>
      <c r="F723" s="93" t="str">
        <f t="shared" si="11"/>
        <v/>
      </c>
    </row>
    <row r="724" spans="2:6" ht="22.5" customHeight="1">
      <c r="B724" s="90"/>
      <c r="C724" s="90"/>
      <c r="D724" s="90"/>
      <c r="E724" s="92"/>
      <c r="F724" s="93" t="str">
        <f t="shared" si="11"/>
        <v/>
      </c>
    </row>
    <row r="725" spans="2:6" ht="22.5" customHeight="1">
      <c r="B725" s="90"/>
      <c r="C725" s="90"/>
      <c r="D725" s="90"/>
      <c r="E725" s="92"/>
      <c r="F725" s="93" t="str">
        <f t="shared" si="11"/>
        <v/>
      </c>
    </row>
    <row r="726" spans="2:6" ht="22.5" customHeight="1">
      <c r="B726" s="90"/>
      <c r="C726" s="90"/>
      <c r="D726" s="90"/>
      <c r="E726" s="92"/>
      <c r="F726" s="93" t="str">
        <f t="shared" si="11"/>
        <v/>
      </c>
    </row>
    <row r="727" spans="2:6" ht="22.5" customHeight="1">
      <c r="B727" s="90"/>
      <c r="C727" s="90"/>
      <c r="D727" s="90"/>
      <c r="E727" s="92"/>
      <c r="F727" s="93" t="str">
        <f t="shared" si="11"/>
        <v/>
      </c>
    </row>
    <row r="728" spans="2:6" ht="22.5" customHeight="1">
      <c r="B728" s="90"/>
      <c r="C728" s="90"/>
      <c r="D728" s="90"/>
      <c r="E728" s="92"/>
      <c r="F728" s="93" t="str">
        <f t="shared" si="11"/>
        <v/>
      </c>
    </row>
    <row r="729" spans="2:6" ht="22.5" customHeight="1">
      <c r="B729" s="90"/>
      <c r="C729" s="90"/>
      <c r="D729" s="90"/>
      <c r="E729" s="92"/>
      <c r="F729" s="93" t="str">
        <f t="shared" si="11"/>
        <v/>
      </c>
    </row>
    <row r="730" spans="2:6" ht="22.5" customHeight="1">
      <c r="B730" s="90"/>
      <c r="C730" s="90"/>
      <c r="D730" s="90"/>
      <c r="E730" s="92"/>
      <c r="F730" s="93" t="str">
        <f t="shared" si="11"/>
        <v/>
      </c>
    </row>
    <row r="731" spans="2:6" ht="22.5" customHeight="1">
      <c r="B731" s="90"/>
      <c r="C731" s="90"/>
      <c r="D731" s="90"/>
      <c r="E731" s="92"/>
      <c r="F731" s="93" t="str">
        <f t="shared" si="11"/>
        <v/>
      </c>
    </row>
    <row r="732" spans="2:6" ht="22.5" customHeight="1">
      <c r="B732" s="90"/>
      <c r="C732" s="90"/>
      <c r="D732" s="90"/>
      <c r="E732" s="92"/>
      <c r="F732" s="93" t="str">
        <f t="shared" si="11"/>
        <v/>
      </c>
    </row>
    <row r="733" spans="2:6" ht="22.5" customHeight="1">
      <c r="B733" s="90"/>
      <c r="C733" s="90"/>
      <c r="D733" s="90"/>
      <c r="E733" s="92"/>
      <c r="F733" s="93" t="str">
        <f t="shared" si="11"/>
        <v/>
      </c>
    </row>
    <row r="734" spans="2:6" ht="22.5" customHeight="1">
      <c r="B734" s="90"/>
      <c r="C734" s="90"/>
      <c r="D734" s="90"/>
      <c r="E734" s="92"/>
      <c r="F734" s="93" t="str">
        <f t="shared" si="11"/>
        <v/>
      </c>
    </row>
    <row r="735" spans="2:6" ht="22.5" customHeight="1">
      <c r="B735" s="90"/>
      <c r="C735" s="90"/>
      <c r="D735" s="90"/>
      <c r="E735" s="92"/>
      <c r="F735" s="93" t="str">
        <f t="shared" si="11"/>
        <v/>
      </c>
    </row>
    <row r="736" spans="2:6" ht="22.5" customHeight="1">
      <c r="B736" s="90"/>
      <c r="C736" s="90"/>
      <c r="D736" s="90"/>
      <c r="E736" s="92"/>
      <c r="F736" s="93" t="str">
        <f t="shared" si="11"/>
        <v/>
      </c>
    </row>
    <row r="737" spans="2:6" ht="22.5" customHeight="1">
      <c r="B737" s="90"/>
      <c r="C737" s="90"/>
      <c r="D737" s="90"/>
      <c r="E737" s="92"/>
      <c r="F737" s="93" t="str">
        <f t="shared" si="11"/>
        <v/>
      </c>
    </row>
    <row r="738" spans="2:6" ht="22.5" customHeight="1">
      <c r="B738" s="90"/>
      <c r="C738" s="90"/>
      <c r="D738" s="90"/>
      <c r="E738" s="92"/>
      <c r="F738" s="93" t="str">
        <f t="shared" si="11"/>
        <v/>
      </c>
    </row>
    <row r="739" spans="2:6" ht="22.5" customHeight="1">
      <c r="B739" s="90"/>
      <c r="C739" s="90"/>
      <c r="D739" s="90"/>
      <c r="E739" s="92"/>
      <c r="F739" s="93" t="str">
        <f t="shared" si="11"/>
        <v/>
      </c>
    </row>
    <row r="740" spans="2:6" ht="22.5" customHeight="1">
      <c r="B740" s="90"/>
      <c r="C740" s="90"/>
      <c r="D740" s="90"/>
      <c r="E740" s="92"/>
      <c r="F740" s="93" t="str">
        <f t="shared" si="11"/>
        <v/>
      </c>
    </row>
    <row r="741" spans="2:6" ht="22.5" customHeight="1">
      <c r="B741" s="90"/>
      <c r="C741" s="90"/>
      <c r="D741" s="90"/>
      <c r="E741" s="92"/>
      <c r="F741" s="93" t="str">
        <f t="shared" si="11"/>
        <v/>
      </c>
    </row>
    <row r="742" spans="2:6" ht="22.5" customHeight="1">
      <c r="B742" s="90"/>
      <c r="C742" s="90"/>
      <c r="D742" s="90"/>
      <c r="E742" s="92"/>
      <c r="F742" s="93" t="str">
        <f t="shared" si="11"/>
        <v/>
      </c>
    </row>
    <row r="743" spans="2:6" ht="22.5" customHeight="1">
      <c r="B743" s="90"/>
      <c r="C743" s="90"/>
      <c r="D743" s="90"/>
      <c r="E743" s="92"/>
      <c r="F743" s="93" t="str">
        <f t="shared" si="11"/>
        <v/>
      </c>
    </row>
    <row r="744" spans="2:6" ht="22.5" customHeight="1">
      <c r="B744" s="90"/>
      <c r="C744" s="90"/>
      <c r="D744" s="90"/>
      <c r="E744" s="92"/>
      <c r="F744" s="93" t="str">
        <f t="shared" si="11"/>
        <v/>
      </c>
    </row>
    <row r="745" spans="2:6" ht="22.5" customHeight="1">
      <c r="B745" s="90"/>
      <c r="C745" s="90"/>
      <c r="D745" s="90"/>
      <c r="E745" s="92"/>
      <c r="F745" s="93" t="str">
        <f t="shared" si="11"/>
        <v/>
      </c>
    </row>
    <row r="746" spans="2:6" ht="22.5" customHeight="1">
      <c r="B746" s="90"/>
      <c r="C746" s="90"/>
      <c r="D746" s="90"/>
      <c r="E746" s="92"/>
      <c r="F746" s="93" t="str">
        <f t="shared" si="11"/>
        <v/>
      </c>
    </row>
    <row r="747" spans="2:6" ht="22.5" customHeight="1">
      <c r="B747" s="90"/>
      <c r="C747" s="90"/>
      <c r="D747" s="90"/>
      <c r="E747" s="92"/>
      <c r="F747" s="93" t="str">
        <f t="shared" si="11"/>
        <v/>
      </c>
    </row>
    <row r="748" spans="2:6" ht="22.5" customHeight="1">
      <c r="B748" s="90"/>
      <c r="C748" s="90"/>
      <c r="D748" s="90"/>
      <c r="E748" s="92"/>
      <c r="F748" s="93" t="str">
        <f t="shared" si="11"/>
        <v/>
      </c>
    </row>
    <row r="749" spans="2:6" ht="22.5" customHeight="1">
      <c r="B749" s="90"/>
      <c r="C749" s="90"/>
      <c r="D749" s="90"/>
      <c r="E749" s="92"/>
      <c r="F749" s="93" t="str">
        <f t="shared" si="11"/>
        <v/>
      </c>
    </row>
    <row r="750" spans="2:6" ht="22.5" customHeight="1">
      <c r="B750" s="90"/>
      <c r="C750" s="90"/>
      <c r="D750" s="90"/>
      <c r="E750" s="92"/>
      <c r="F750" s="93" t="str">
        <f t="shared" si="11"/>
        <v/>
      </c>
    </row>
    <row r="751" spans="2:6" ht="22.5" customHeight="1">
      <c r="B751" s="90"/>
      <c r="C751" s="90"/>
      <c r="D751" s="90"/>
      <c r="E751" s="92"/>
      <c r="F751" s="93" t="str">
        <f t="shared" si="11"/>
        <v/>
      </c>
    </row>
    <row r="752" spans="2:6" ht="22.5" customHeight="1">
      <c r="B752" s="90"/>
      <c r="C752" s="90"/>
      <c r="D752" s="90"/>
      <c r="E752" s="92"/>
      <c r="F752" s="93" t="str">
        <f t="shared" si="11"/>
        <v/>
      </c>
    </row>
    <row r="753" spans="2:6" ht="22.5" customHeight="1">
      <c r="B753" s="90"/>
      <c r="C753" s="90"/>
      <c r="D753" s="90"/>
      <c r="E753" s="92"/>
      <c r="F753" s="93" t="str">
        <f t="shared" si="11"/>
        <v/>
      </c>
    </row>
    <row r="754" spans="2:6" ht="22.5" customHeight="1">
      <c r="B754" s="90"/>
      <c r="C754" s="90"/>
      <c r="D754" s="90"/>
      <c r="E754" s="92"/>
      <c r="F754" s="93" t="str">
        <f t="shared" si="11"/>
        <v/>
      </c>
    </row>
    <row r="755" spans="2:6" ht="22.5" customHeight="1">
      <c r="B755" s="90"/>
      <c r="C755" s="90"/>
      <c r="D755" s="90"/>
      <c r="E755" s="92"/>
      <c r="F755" s="93" t="str">
        <f t="shared" si="11"/>
        <v/>
      </c>
    </row>
    <row r="756" spans="2:6" ht="22.5" customHeight="1">
      <c r="B756" s="90"/>
      <c r="C756" s="90"/>
      <c r="D756" s="90"/>
      <c r="E756" s="92"/>
      <c r="F756" s="93" t="str">
        <f t="shared" si="11"/>
        <v/>
      </c>
    </row>
    <row r="757" spans="2:6" ht="22.5" customHeight="1">
      <c r="B757" s="90"/>
      <c r="C757" s="90"/>
      <c r="D757" s="90"/>
      <c r="E757" s="92"/>
      <c r="F757" s="93" t="str">
        <f t="shared" si="11"/>
        <v/>
      </c>
    </row>
    <row r="758" spans="2:6" ht="22.5" customHeight="1">
      <c r="B758" s="90"/>
      <c r="C758" s="90"/>
      <c r="D758" s="90"/>
      <c r="E758" s="92"/>
      <c r="F758" s="93" t="str">
        <f t="shared" si="11"/>
        <v/>
      </c>
    </row>
    <row r="759" spans="2:6" ht="22.5" customHeight="1">
      <c r="B759" s="90"/>
      <c r="C759" s="90"/>
      <c r="D759" s="90"/>
      <c r="E759" s="92"/>
      <c r="F759" s="93" t="str">
        <f t="shared" si="11"/>
        <v/>
      </c>
    </row>
    <row r="760" spans="2:6" ht="22.5" customHeight="1">
      <c r="B760" s="90"/>
      <c r="C760" s="90"/>
      <c r="D760" s="90"/>
      <c r="E760" s="92"/>
      <c r="F760" s="93" t="str">
        <f t="shared" si="11"/>
        <v/>
      </c>
    </row>
    <row r="761" spans="2:6" ht="22.5" customHeight="1">
      <c r="B761" s="90"/>
      <c r="C761" s="90"/>
      <c r="D761" s="90"/>
      <c r="E761" s="92"/>
      <c r="F761" s="93" t="str">
        <f t="shared" si="11"/>
        <v/>
      </c>
    </row>
    <row r="762" spans="2:6" ht="22.5" customHeight="1">
      <c r="B762" s="90"/>
      <c r="C762" s="90"/>
      <c r="D762" s="90"/>
      <c r="E762" s="92"/>
      <c r="F762" s="93" t="str">
        <f t="shared" si="11"/>
        <v/>
      </c>
    </row>
    <row r="763" spans="2:6" ht="22.5" customHeight="1">
      <c r="B763" s="90"/>
      <c r="C763" s="90"/>
      <c r="D763" s="90"/>
      <c r="E763" s="92"/>
      <c r="F763" s="93" t="str">
        <f t="shared" si="11"/>
        <v/>
      </c>
    </row>
    <row r="764" spans="2:6" ht="22.5" customHeight="1">
      <c r="B764" s="90"/>
      <c r="C764" s="90"/>
      <c r="D764" s="90"/>
      <c r="E764" s="92"/>
      <c r="F764" s="93" t="str">
        <f t="shared" si="11"/>
        <v/>
      </c>
    </row>
    <row r="765" spans="2:6" ht="22.5" customHeight="1">
      <c r="B765" s="90"/>
      <c r="C765" s="90"/>
      <c r="D765" s="90"/>
      <c r="E765" s="92"/>
      <c r="F765" s="93" t="str">
        <f t="shared" si="11"/>
        <v/>
      </c>
    </row>
    <row r="766" spans="2:6" ht="22.5" customHeight="1">
      <c r="B766" s="90"/>
      <c r="C766" s="90"/>
      <c r="D766" s="90"/>
      <c r="E766" s="92"/>
      <c r="F766" s="93" t="str">
        <f t="shared" si="11"/>
        <v/>
      </c>
    </row>
    <row r="767" spans="2:6" ht="22.5" customHeight="1">
      <c r="B767" s="90"/>
      <c r="C767" s="90"/>
      <c r="D767" s="90"/>
      <c r="E767" s="92"/>
      <c r="F767" s="93" t="str">
        <f t="shared" si="11"/>
        <v/>
      </c>
    </row>
    <row r="768" spans="2:6" ht="22.5" customHeight="1">
      <c r="B768" s="90"/>
      <c r="C768" s="90"/>
      <c r="D768" s="90"/>
      <c r="E768" s="92"/>
      <c r="F768" s="93" t="str">
        <f t="shared" si="11"/>
        <v/>
      </c>
    </row>
    <row r="769" spans="2:6" ht="22.5" customHeight="1">
      <c r="B769" s="90"/>
      <c r="C769" s="90"/>
      <c r="D769" s="90"/>
      <c r="E769" s="92"/>
      <c r="F769" s="93" t="str">
        <f t="shared" si="11"/>
        <v/>
      </c>
    </row>
    <row r="770" spans="2:6" ht="22.5" customHeight="1">
      <c r="B770" s="90"/>
      <c r="C770" s="90"/>
      <c r="D770" s="90"/>
      <c r="E770" s="92"/>
      <c r="F770" s="93" t="str">
        <f t="shared" si="11"/>
        <v/>
      </c>
    </row>
    <row r="771" spans="2:6" ht="22.5" customHeight="1">
      <c r="B771" s="90"/>
      <c r="C771" s="90"/>
      <c r="D771" s="90"/>
      <c r="E771" s="92"/>
      <c r="F771" s="93" t="str">
        <f t="shared" si="11"/>
        <v/>
      </c>
    </row>
    <row r="772" spans="2:6" ht="22.5" customHeight="1">
      <c r="B772" s="90"/>
      <c r="C772" s="90"/>
      <c r="D772" s="90"/>
      <c r="E772" s="92"/>
      <c r="F772" s="93" t="str">
        <f t="shared" si="11"/>
        <v/>
      </c>
    </row>
    <row r="773" spans="2:6" ht="22.5" customHeight="1">
      <c r="B773" s="90"/>
      <c r="C773" s="90"/>
      <c r="D773" s="90"/>
      <c r="E773" s="92"/>
      <c r="F773" s="93" t="str">
        <f t="shared" si="11"/>
        <v/>
      </c>
    </row>
    <row r="774" spans="2:6" ht="22.5" customHeight="1">
      <c r="B774" s="90"/>
      <c r="C774" s="90"/>
      <c r="D774" s="90"/>
      <c r="E774" s="92"/>
      <c r="F774" s="93" t="str">
        <f t="shared" ref="F774:F837" si="12">IFERROR(E774/D774,"")</f>
        <v/>
      </c>
    </row>
    <row r="775" spans="2:6" ht="22.5" customHeight="1">
      <c r="B775" s="90"/>
      <c r="C775" s="90"/>
      <c r="D775" s="90"/>
      <c r="E775" s="92"/>
      <c r="F775" s="93" t="str">
        <f t="shared" si="12"/>
        <v/>
      </c>
    </row>
    <row r="776" spans="2:6" ht="22.5" customHeight="1">
      <c r="B776" s="90"/>
      <c r="C776" s="90"/>
      <c r="D776" s="90"/>
      <c r="E776" s="92"/>
      <c r="F776" s="93" t="str">
        <f t="shared" si="12"/>
        <v/>
      </c>
    </row>
    <row r="777" spans="2:6" ht="22.5" customHeight="1">
      <c r="B777" s="90"/>
      <c r="C777" s="90"/>
      <c r="D777" s="90"/>
      <c r="E777" s="92"/>
      <c r="F777" s="93" t="str">
        <f t="shared" si="12"/>
        <v/>
      </c>
    </row>
    <row r="778" spans="2:6" ht="22.5" customHeight="1">
      <c r="B778" s="90"/>
      <c r="C778" s="90"/>
      <c r="D778" s="90"/>
      <c r="E778" s="92"/>
      <c r="F778" s="93" t="str">
        <f t="shared" si="12"/>
        <v/>
      </c>
    </row>
    <row r="779" spans="2:6" ht="22.5" customHeight="1">
      <c r="B779" s="90"/>
      <c r="C779" s="90"/>
      <c r="D779" s="90"/>
      <c r="E779" s="92"/>
      <c r="F779" s="93" t="str">
        <f t="shared" si="12"/>
        <v/>
      </c>
    </row>
    <row r="780" spans="2:6" ht="22.5" customHeight="1">
      <c r="B780" s="90"/>
      <c r="C780" s="90"/>
      <c r="D780" s="90"/>
      <c r="E780" s="92"/>
      <c r="F780" s="93" t="str">
        <f t="shared" si="12"/>
        <v/>
      </c>
    </row>
    <row r="781" spans="2:6" ht="22.5" customHeight="1">
      <c r="B781" s="90"/>
      <c r="C781" s="90"/>
      <c r="D781" s="90"/>
      <c r="E781" s="92"/>
      <c r="F781" s="93" t="str">
        <f t="shared" si="12"/>
        <v/>
      </c>
    </row>
    <row r="782" spans="2:6" ht="22.5" customHeight="1">
      <c r="B782" s="90"/>
      <c r="C782" s="90"/>
      <c r="D782" s="90"/>
      <c r="E782" s="92"/>
      <c r="F782" s="93" t="str">
        <f t="shared" si="12"/>
        <v/>
      </c>
    </row>
    <row r="783" spans="2:6" ht="22.5" customHeight="1">
      <c r="B783" s="90"/>
      <c r="C783" s="90"/>
      <c r="D783" s="90"/>
      <c r="E783" s="92"/>
      <c r="F783" s="93" t="str">
        <f t="shared" si="12"/>
        <v/>
      </c>
    </row>
    <row r="784" spans="2:6" ht="22.5" customHeight="1">
      <c r="B784" s="90"/>
      <c r="C784" s="90"/>
      <c r="D784" s="90"/>
      <c r="E784" s="92"/>
      <c r="F784" s="93" t="str">
        <f t="shared" si="12"/>
        <v/>
      </c>
    </row>
    <row r="785" spans="2:6" ht="22.5" customHeight="1">
      <c r="B785" s="90"/>
      <c r="C785" s="90"/>
      <c r="D785" s="90"/>
      <c r="E785" s="92"/>
      <c r="F785" s="93" t="str">
        <f t="shared" si="12"/>
        <v/>
      </c>
    </row>
    <row r="786" spans="2:6" ht="22.5" customHeight="1">
      <c r="B786" s="90"/>
      <c r="C786" s="90"/>
      <c r="D786" s="90"/>
      <c r="E786" s="92"/>
      <c r="F786" s="93" t="str">
        <f t="shared" si="12"/>
        <v/>
      </c>
    </row>
    <row r="787" spans="2:6" ht="22.5" customHeight="1">
      <c r="B787" s="90"/>
      <c r="C787" s="90"/>
      <c r="D787" s="90"/>
      <c r="E787" s="92"/>
      <c r="F787" s="93" t="str">
        <f t="shared" si="12"/>
        <v/>
      </c>
    </row>
    <row r="788" spans="2:6" ht="22.5" customHeight="1">
      <c r="B788" s="90"/>
      <c r="C788" s="90"/>
      <c r="D788" s="90"/>
      <c r="E788" s="92"/>
      <c r="F788" s="93" t="str">
        <f t="shared" si="12"/>
        <v/>
      </c>
    </row>
    <row r="789" spans="2:6" ht="22.5" customHeight="1">
      <c r="B789" s="90"/>
      <c r="C789" s="90"/>
      <c r="D789" s="90"/>
      <c r="E789" s="92"/>
      <c r="F789" s="93" t="str">
        <f t="shared" si="12"/>
        <v/>
      </c>
    </row>
    <row r="790" spans="2:6" ht="22.5" customHeight="1">
      <c r="B790" s="90"/>
      <c r="C790" s="90"/>
      <c r="D790" s="90"/>
      <c r="E790" s="92"/>
      <c r="F790" s="93" t="str">
        <f t="shared" si="12"/>
        <v/>
      </c>
    </row>
    <row r="791" spans="2:6" ht="22.5" customHeight="1">
      <c r="B791" s="90"/>
      <c r="C791" s="90"/>
      <c r="D791" s="90"/>
      <c r="E791" s="92"/>
      <c r="F791" s="93" t="str">
        <f t="shared" si="12"/>
        <v/>
      </c>
    </row>
    <row r="792" spans="2:6" ht="22.5" customHeight="1">
      <c r="B792" s="90"/>
      <c r="C792" s="90"/>
      <c r="D792" s="90"/>
      <c r="E792" s="92"/>
      <c r="F792" s="93" t="str">
        <f t="shared" si="12"/>
        <v/>
      </c>
    </row>
    <row r="793" spans="2:6" ht="22.5" customHeight="1">
      <c r="B793" s="90"/>
      <c r="C793" s="90"/>
      <c r="D793" s="90"/>
      <c r="E793" s="92"/>
      <c r="F793" s="93" t="str">
        <f t="shared" si="12"/>
        <v/>
      </c>
    </row>
    <row r="794" spans="2:6" ht="22.5" customHeight="1">
      <c r="B794" s="90"/>
      <c r="C794" s="90"/>
      <c r="D794" s="90"/>
      <c r="E794" s="92"/>
      <c r="F794" s="93" t="str">
        <f t="shared" si="12"/>
        <v/>
      </c>
    </row>
    <row r="795" spans="2:6" ht="22.5" customHeight="1">
      <c r="B795" s="90"/>
      <c r="C795" s="90"/>
      <c r="D795" s="90"/>
      <c r="E795" s="92"/>
      <c r="F795" s="93" t="str">
        <f t="shared" si="12"/>
        <v/>
      </c>
    </row>
    <row r="796" spans="2:6" ht="22.5" customHeight="1">
      <c r="B796" s="90"/>
      <c r="C796" s="90"/>
      <c r="D796" s="90"/>
      <c r="E796" s="92"/>
      <c r="F796" s="93" t="str">
        <f t="shared" si="12"/>
        <v/>
      </c>
    </row>
    <row r="797" spans="2:6" ht="22.5" customHeight="1">
      <c r="B797" s="90"/>
      <c r="C797" s="90"/>
      <c r="D797" s="90"/>
      <c r="E797" s="92"/>
      <c r="F797" s="93" t="str">
        <f t="shared" si="12"/>
        <v/>
      </c>
    </row>
    <row r="798" spans="2:6" ht="22.5" customHeight="1">
      <c r="B798" s="90"/>
      <c r="C798" s="90"/>
      <c r="D798" s="90"/>
      <c r="E798" s="92"/>
      <c r="F798" s="93" t="str">
        <f t="shared" si="12"/>
        <v/>
      </c>
    </row>
    <row r="799" spans="2:6" ht="22.5" customHeight="1">
      <c r="B799" s="90"/>
      <c r="C799" s="90"/>
      <c r="D799" s="90"/>
      <c r="E799" s="92"/>
      <c r="F799" s="93" t="str">
        <f t="shared" si="12"/>
        <v/>
      </c>
    </row>
    <row r="800" spans="2:6" ht="22.5" customHeight="1">
      <c r="B800" s="90"/>
      <c r="C800" s="90"/>
      <c r="D800" s="90"/>
      <c r="E800" s="92"/>
      <c r="F800" s="93" t="str">
        <f t="shared" si="12"/>
        <v/>
      </c>
    </row>
    <row r="801" spans="2:6" ht="22.5" customHeight="1">
      <c r="B801" s="90"/>
      <c r="C801" s="90"/>
      <c r="D801" s="90"/>
      <c r="E801" s="92"/>
      <c r="F801" s="93" t="str">
        <f t="shared" si="12"/>
        <v/>
      </c>
    </row>
    <row r="802" spans="2:6" ht="22.5" customHeight="1">
      <c r="B802" s="90"/>
      <c r="C802" s="90"/>
      <c r="D802" s="90"/>
      <c r="E802" s="92"/>
      <c r="F802" s="93" t="str">
        <f t="shared" si="12"/>
        <v/>
      </c>
    </row>
    <row r="803" spans="2:6" ht="22.5" customHeight="1">
      <c r="B803" s="90"/>
      <c r="C803" s="90"/>
      <c r="D803" s="90"/>
      <c r="E803" s="92"/>
      <c r="F803" s="93" t="str">
        <f t="shared" si="12"/>
        <v/>
      </c>
    </row>
    <row r="804" spans="2:6" ht="22.5" customHeight="1">
      <c r="B804" s="90"/>
      <c r="C804" s="90"/>
      <c r="D804" s="90"/>
      <c r="E804" s="92"/>
      <c r="F804" s="93" t="str">
        <f t="shared" si="12"/>
        <v/>
      </c>
    </row>
    <row r="805" spans="2:6" ht="22.5" customHeight="1">
      <c r="B805" s="90"/>
      <c r="C805" s="90"/>
      <c r="D805" s="90"/>
      <c r="E805" s="92"/>
      <c r="F805" s="93" t="str">
        <f t="shared" si="12"/>
        <v/>
      </c>
    </row>
    <row r="806" spans="2:6" ht="22.5" customHeight="1">
      <c r="B806" s="90"/>
      <c r="C806" s="90"/>
      <c r="D806" s="90"/>
      <c r="E806" s="92"/>
      <c r="F806" s="93" t="str">
        <f t="shared" si="12"/>
        <v/>
      </c>
    </row>
    <row r="807" spans="2:6" ht="22.5" customHeight="1">
      <c r="B807" s="90"/>
      <c r="C807" s="90"/>
      <c r="D807" s="90"/>
      <c r="E807" s="92"/>
      <c r="F807" s="93" t="str">
        <f t="shared" si="12"/>
        <v/>
      </c>
    </row>
    <row r="808" spans="2:6" ht="22.5" customHeight="1">
      <c r="B808" s="90"/>
      <c r="C808" s="90"/>
      <c r="D808" s="90"/>
      <c r="E808" s="92"/>
      <c r="F808" s="93" t="str">
        <f t="shared" si="12"/>
        <v/>
      </c>
    </row>
    <row r="809" spans="2:6" ht="22.5" customHeight="1">
      <c r="B809" s="90"/>
      <c r="C809" s="90"/>
      <c r="D809" s="90"/>
      <c r="E809" s="92"/>
      <c r="F809" s="93" t="str">
        <f t="shared" si="12"/>
        <v/>
      </c>
    </row>
    <row r="810" spans="2:6" ht="22.5" customHeight="1">
      <c r="B810" s="90"/>
      <c r="C810" s="90"/>
      <c r="D810" s="90"/>
      <c r="E810" s="92"/>
      <c r="F810" s="93" t="str">
        <f t="shared" si="12"/>
        <v/>
      </c>
    </row>
    <row r="811" spans="2:6" ht="22.5" customHeight="1">
      <c r="B811" s="90"/>
      <c r="C811" s="90"/>
      <c r="D811" s="90"/>
      <c r="E811" s="92"/>
      <c r="F811" s="93" t="str">
        <f t="shared" si="12"/>
        <v/>
      </c>
    </row>
    <row r="812" spans="2:6" ht="22.5" customHeight="1">
      <c r="B812" s="90"/>
      <c r="C812" s="90"/>
      <c r="D812" s="90"/>
      <c r="E812" s="92"/>
      <c r="F812" s="93" t="str">
        <f t="shared" si="12"/>
        <v/>
      </c>
    </row>
    <row r="813" spans="2:6" ht="22.5" customHeight="1">
      <c r="B813" s="90"/>
      <c r="C813" s="90"/>
      <c r="D813" s="90"/>
      <c r="E813" s="92"/>
      <c r="F813" s="93" t="str">
        <f t="shared" si="12"/>
        <v/>
      </c>
    </row>
    <row r="814" spans="2:6" ht="22.5" customHeight="1">
      <c r="B814" s="90"/>
      <c r="C814" s="90"/>
      <c r="D814" s="90"/>
      <c r="E814" s="92"/>
      <c r="F814" s="93" t="str">
        <f t="shared" si="12"/>
        <v/>
      </c>
    </row>
    <row r="815" spans="2:6" ht="22.5" customHeight="1">
      <c r="B815" s="90"/>
      <c r="C815" s="90"/>
      <c r="D815" s="90"/>
      <c r="E815" s="92"/>
      <c r="F815" s="93" t="str">
        <f t="shared" si="12"/>
        <v/>
      </c>
    </row>
    <row r="816" spans="2:6" ht="22.5" customHeight="1">
      <c r="B816" s="90"/>
      <c r="C816" s="90"/>
      <c r="D816" s="90"/>
      <c r="E816" s="92"/>
      <c r="F816" s="93" t="str">
        <f t="shared" si="12"/>
        <v/>
      </c>
    </row>
    <row r="817" spans="2:6" ht="22.5" customHeight="1">
      <c r="B817" s="90"/>
      <c r="C817" s="90"/>
      <c r="D817" s="90"/>
      <c r="E817" s="92"/>
      <c r="F817" s="93" t="str">
        <f t="shared" si="12"/>
        <v/>
      </c>
    </row>
    <row r="818" spans="2:6" ht="22.5" customHeight="1">
      <c r="B818" s="90"/>
      <c r="C818" s="90"/>
      <c r="D818" s="90"/>
      <c r="E818" s="92"/>
      <c r="F818" s="93" t="str">
        <f t="shared" si="12"/>
        <v/>
      </c>
    </row>
    <row r="819" spans="2:6" ht="22.5" customHeight="1">
      <c r="B819" s="90"/>
      <c r="C819" s="90"/>
      <c r="D819" s="90"/>
      <c r="E819" s="92"/>
      <c r="F819" s="93" t="str">
        <f t="shared" si="12"/>
        <v/>
      </c>
    </row>
    <row r="820" spans="2:6" ht="22.5" customHeight="1">
      <c r="B820" s="90"/>
      <c r="C820" s="90"/>
      <c r="D820" s="90"/>
      <c r="E820" s="92"/>
      <c r="F820" s="93" t="str">
        <f t="shared" si="12"/>
        <v/>
      </c>
    </row>
    <row r="821" spans="2:6" ht="22.5" customHeight="1">
      <c r="B821" s="90"/>
      <c r="C821" s="90"/>
      <c r="D821" s="90"/>
      <c r="E821" s="92"/>
      <c r="F821" s="93" t="str">
        <f t="shared" si="12"/>
        <v/>
      </c>
    </row>
    <row r="822" spans="2:6" ht="22.5" customHeight="1">
      <c r="B822" s="90"/>
      <c r="C822" s="90"/>
      <c r="D822" s="90"/>
      <c r="E822" s="92"/>
      <c r="F822" s="93" t="str">
        <f t="shared" si="12"/>
        <v/>
      </c>
    </row>
    <row r="823" spans="2:6" ht="22.5" customHeight="1">
      <c r="B823" s="90"/>
      <c r="C823" s="90"/>
      <c r="D823" s="90"/>
      <c r="E823" s="92"/>
      <c r="F823" s="93" t="str">
        <f t="shared" si="12"/>
        <v/>
      </c>
    </row>
    <row r="824" spans="2:6" ht="22.5" customHeight="1">
      <c r="B824" s="90"/>
      <c r="C824" s="90"/>
      <c r="D824" s="90"/>
      <c r="E824" s="92"/>
      <c r="F824" s="93" t="str">
        <f t="shared" si="12"/>
        <v/>
      </c>
    </row>
    <row r="825" spans="2:6" ht="22.5" customHeight="1">
      <c r="B825" s="90"/>
      <c r="C825" s="90"/>
      <c r="D825" s="90"/>
      <c r="E825" s="92"/>
      <c r="F825" s="93" t="str">
        <f t="shared" si="12"/>
        <v/>
      </c>
    </row>
    <row r="826" spans="2:6" ht="22.5" customHeight="1">
      <c r="B826" s="90"/>
      <c r="C826" s="90"/>
      <c r="D826" s="90"/>
      <c r="E826" s="92"/>
      <c r="F826" s="93" t="str">
        <f t="shared" si="12"/>
        <v/>
      </c>
    </row>
    <row r="827" spans="2:6" ht="22.5" customHeight="1">
      <c r="B827" s="90"/>
      <c r="C827" s="90"/>
      <c r="D827" s="90"/>
      <c r="E827" s="92"/>
      <c r="F827" s="93" t="str">
        <f t="shared" si="12"/>
        <v/>
      </c>
    </row>
    <row r="828" spans="2:6" ht="22.5" customHeight="1">
      <c r="B828" s="90"/>
      <c r="C828" s="90"/>
      <c r="D828" s="90"/>
      <c r="E828" s="92"/>
      <c r="F828" s="93" t="str">
        <f t="shared" si="12"/>
        <v/>
      </c>
    </row>
    <row r="829" spans="2:6" ht="22.5" customHeight="1">
      <c r="B829" s="90"/>
      <c r="C829" s="90"/>
      <c r="D829" s="90"/>
      <c r="E829" s="92"/>
      <c r="F829" s="93" t="str">
        <f t="shared" si="12"/>
        <v/>
      </c>
    </row>
    <row r="830" spans="2:6" ht="22.5" customHeight="1">
      <c r="B830" s="90"/>
      <c r="C830" s="90"/>
      <c r="D830" s="90"/>
      <c r="E830" s="92"/>
      <c r="F830" s="93" t="str">
        <f t="shared" si="12"/>
        <v/>
      </c>
    </row>
    <row r="831" spans="2:6" ht="22.5" customHeight="1">
      <c r="B831" s="90"/>
      <c r="C831" s="90"/>
      <c r="D831" s="90"/>
      <c r="E831" s="92"/>
      <c r="F831" s="93" t="str">
        <f t="shared" si="12"/>
        <v/>
      </c>
    </row>
    <row r="832" spans="2:6" ht="22.5" customHeight="1">
      <c r="B832" s="90"/>
      <c r="C832" s="90"/>
      <c r="D832" s="90"/>
      <c r="E832" s="92"/>
      <c r="F832" s="93" t="str">
        <f t="shared" si="12"/>
        <v/>
      </c>
    </row>
    <row r="833" spans="2:6" ht="22.5" customHeight="1">
      <c r="B833" s="90"/>
      <c r="C833" s="90"/>
      <c r="D833" s="90"/>
      <c r="E833" s="92"/>
      <c r="F833" s="93" t="str">
        <f t="shared" si="12"/>
        <v/>
      </c>
    </row>
    <row r="834" spans="2:6" ht="22.5" customHeight="1">
      <c r="B834" s="90"/>
      <c r="C834" s="90"/>
      <c r="D834" s="90"/>
      <c r="E834" s="92"/>
      <c r="F834" s="93" t="str">
        <f t="shared" si="12"/>
        <v/>
      </c>
    </row>
    <row r="835" spans="2:6" ht="22.5" customHeight="1">
      <c r="B835" s="90"/>
      <c r="C835" s="90"/>
      <c r="D835" s="90"/>
      <c r="E835" s="92"/>
      <c r="F835" s="93" t="str">
        <f t="shared" si="12"/>
        <v/>
      </c>
    </row>
    <row r="836" spans="2:6" ht="22.5" customHeight="1">
      <c r="B836" s="90"/>
      <c r="C836" s="90"/>
      <c r="D836" s="90"/>
      <c r="E836" s="92"/>
      <c r="F836" s="93" t="str">
        <f t="shared" si="12"/>
        <v/>
      </c>
    </row>
    <row r="837" spans="2:6" ht="22.5" customHeight="1">
      <c r="B837" s="90"/>
      <c r="C837" s="90"/>
      <c r="D837" s="90"/>
      <c r="E837" s="92"/>
      <c r="F837" s="93" t="str">
        <f t="shared" si="12"/>
        <v/>
      </c>
    </row>
    <row r="838" spans="2:6" ht="22.5" customHeight="1">
      <c r="B838" s="90"/>
      <c r="C838" s="90"/>
      <c r="D838" s="90"/>
      <c r="E838" s="92"/>
      <c r="F838" s="93" t="str">
        <f t="shared" ref="F838:F901" si="13">IFERROR(E838/D838,"")</f>
        <v/>
      </c>
    </row>
    <row r="839" spans="2:6" ht="22.5" customHeight="1">
      <c r="B839" s="90"/>
      <c r="C839" s="90"/>
      <c r="D839" s="90"/>
      <c r="E839" s="92"/>
      <c r="F839" s="93" t="str">
        <f t="shared" si="13"/>
        <v/>
      </c>
    </row>
    <row r="840" spans="2:6" ht="22.5" customHeight="1">
      <c r="B840" s="90"/>
      <c r="C840" s="90"/>
      <c r="D840" s="90"/>
      <c r="E840" s="92"/>
      <c r="F840" s="93" t="str">
        <f t="shared" si="13"/>
        <v/>
      </c>
    </row>
    <row r="841" spans="2:6" ht="22.5" customHeight="1">
      <c r="B841" s="90"/>
      <c r="C841" s="90"/>
      <c r="D841" s="90"/>
      <c r="E841" s="92"/>
      <c r="F841" s="93" t="str">
        <f t="shared" si="13"/>
        <v/>
      </c>
    </row>
    <row r="842" spans="2:6" ht="22.5" customHeight="1">
      <c r="B842" s="90"/>
      <c r="C842" s="90"/>
      <c r="D842" s="90"/>
      <c r="E842" s="92"/>
      <c r="F842" s="93" t="str">
        <f t="shared" si="13"/>
        <v/>
      </c>
    </row>
    <row r="843" spans="2:6" ht="22.5" customHeight="1">
      <c r="B843" s="90"/>
      <c r="C843" s="90"/>
      <c r="D843" s="90"/>
      <c r="E843" s="92"/>
      <c r="F843" s="93" t="str">
        <f t="shared" si="13"/>
        <v/>
      </c>
    </row>
    <row r="844" spans="2:6" ht="22.5" customHeight="1">
      <c r="B844" s="90"/>
      <c r="C844" s="90"/>
      <c r="D844" s="90"/>
      <c r="E844" s="92"/>
      <c r="F844" s="93" t="str">
        <f t="shared" si="13"/>
        <v/>
      </c>
    </row>
    <row r="845" spans="2:6" ht="22.5" customHeight="1">
      <c r="B845" s="90"/>
      <c r="C845" s="90"/>
      <c r="D845" s="90"/>
      <c r="E845" s="92"/>
      <c r="F845" s="93" t="str">
        <f t="shared" si="13"/>
        <v/>
      </c>
    </row>
    <row r="846" spans="2:6" ht="22.5" customHeight="1">
      <c r="B846" s="90"/>
      <c r="C846" s="90"/>
      <c r="D846" s="90"/>
      <c r="E846" s="92"/>
      <c r="F846" s="93" t="str">
        <f t="shared" si="13"/>
        <v/>
      </c>
    </row>
    <row r="847" spans="2:6" ht="22.5" customHeight="1">
      <c r="B847" s="90"/>
      <c r="C847" s="90"/>
      <c r="D847" s="90"/>
      <c r="E847" s="92"/>
      <c r="F847" s="93" t="str">
        <f t="shared" si="13"/>
        <v/>
      </c>
    </row>
    <row r="848" spans="2:6" ht="22.5" customHeight="1">
      <c r="B848" s="90"/>
      <c r="C848" s="90"/>
      <c r="D848" s="90"/>
      <c r="E848" s="92"/>
      <c r="F848" s="93" t="str">
        <f t="shared" si="13"/>
        <v/>
      </c>
    </row>
    <row r="849" spans="2:6" ht="22.5" customHeight="1">
      <c r="B849" s="90"/>
      <c r="C849" s="90"/>
      <c r="D849" s="90"/>
      <c r="E849" s="92"/>
      <c r="F849" s="93" t="str">
        <f t="shared" si="13"/>
        <v/>
      </c>
    </row>
    <row r="850" spans="2:6" ht="22.5" customHeight="1">
      <c r="B850" s="90"/>
      <c r="C850" s="90"/>
      <c r="D850" s="90"/>
      <c r="E850" s="92"/>
      <c r="F850" s="93" t="str">
        <f t="shared" si="13"/>
        <v/>
      </c>
    </row>
    <row r="851" spans="2:6" ht="22.5" customHeight="1">
      <c r="B851" s="90"/>
      <c r="C851" s="90"/>
      <c r="D851" s="90"/>
      <c r="E851" s="92"/>
      <c r="F851" s="93" t="str">
        <f t="shared" si="13"/>
        <v/>
      </c>
    </row>
    <row r="852" spans="2:6" ht="22.5" customHeight="1">
      <c r="B852" s="90"/>
      <c r="C852" s="90"/>
      <c r="D852" s="90"/>
      <c r="E852" s="92"/>
      <c r="F852" s="93" t="str">
        <f t="shared" si="13"/>
        <v/>
      </c>
    </row>
    <row r="853" spans="2:6" ht="22.5" customHeight="1">
      <c r="B853" s="90"/>
      <c r="C853" s="90"/>
      <c r="D853" s="90"/>
      <c r="E853" s="92"/>
      <c r="F853" s="93" t="str">
        <f t="shared" si="13"/>
        <v/>
      </c>
    </row>
    <row r="854" spans="2:6" ht="22.5" customHeight="1">
      <c r="B854" s="90"/>
      <c r="C854" s="90"/>
      <c r="D854" s="90"/>
      <c r="E854" s="92"/>
      <c r="F854" s="93" t="str">
        <f t="shared" si="13"/>
        <v/>
      </c>
    </row>
    <row r="855" spans="2:6" ht="22.5" customHeight="1">
      <c r="B855" s="90"/>
      <c r="C855" s="90"/>
      <c r="D855" s="90"/>
      <c r="E855" s="92"/>
      <c r="F855" s="93" t="str">
        <f t="shared" si="13"/>
        <v/>
      </c>
    </row>
    <row r="856" spans="2:6" ht="22.5" customHeight="1">
      <c r="B856" s="90"/>
      <c r="C856" s="90"/>
      <c r="D856" s="90"/>
      <c r="E856" s="92"/>
      <c r="F856" s="93" t="str">
        <f t="shared" si="13"/>
        <v/>
      </c>
    </row>
    <row r="857" spans="2:6" ht="22.5" customHeight="1">
      <c r="B857" s="90"/>
      <c r="C857" s="90"/>
      <c r="D857" s="90"/>
      <c r="E857" s="92"/>
      <c r="F857" s="93" t="str">
        <f t="shared" si="13"/>
        <v/>
      </c>
    </row>
    <row r="858" spans="2:6" ht="22.5" customHeight="1">
      <c r="B858" s="90"/>
      <c r="C858" s="90"/>
      <c r="D858" s="90"/>
      <c r="E858" s="92"/>
      <c r="F858" s="93" t="str">
        <f t="shared" si="13"/>
        <v/>
      </c>
    </row>
    <row r="859" spans="2:6" ht="22.5" customHeight="1">
      <c r="B859" s="90"/>
      <c r="C859" s="90"/>
      <c r="D859" s="90"/>
      <c r="E859" s="92"/>
      <c r="F859" s="93" t="str">
        <f t="shared" si="13"/>
        <v/>
      </c>
    </row>
    <row r="860" spans="2:6" ht="22.5" customHeight="1">
      <c r="B860" s="90"/>
      <c r="C860" s="90"/>
      <c r="D860" s="90"/>
      <c r="E860" s="92"/>
      <c r="F860" s="93" t="str">
        <f t="shared" si="13"/>
        <v/>
      </c>
    </row>
    <row r="861" spans="2:6" ht="22.5" customHeight="1">
      <c r="B861" s="90"/>
      <c r="C861" s="90"/>
      <c r="D861" s="90"/>
      <c r="E861" s="92"/>
      <c r="F861" s="93" t="str">
        <f t="shared" si="13"/>
        <v/>
      </c>
    </row>
    <row r="862" spans="2:6" ht="22.5" customHeight="1">
      <c r="B862" s="90"/>
      <c r="C862" s="90"/>
      <c r="D862" s="90"/>
      <c r="E862" s="92"/>
      <c r="F862" s="93" t="str">
        <f t="shared" si="13"/>
        <v/>
      </c>
    </row>
    <row r="863" spans="2:6" ht="22.5" customHeight="1">
      <c r="B863" s="90"/>
      <c r="C863" s="90"/>
      <c r="D863" s="90"/>
      <c r="E863" s="92"/>
      <c r="F863" s="93" t="str">
        <f t="shared" si="13"/>
        <v/>
      </c>
    </row>
    <row r="864" spans="2:6" ht="22.5" customHeight="1">
      <c r="B864" s="90"/>
      <c r="C864" s="90"/>
      <c r="D864" s="90"/>
      <c r="E864" s="92"/>
      <c r="F864" s="93" t="str">
        <f t="shared" si="13"/>
        <v/>
      </c>
    </row>
    <row r="865" spans="2:6" ht="22.5" customHeight="1">
      <c r="B865" s="90"/>
      <c r="C865" s="90"/>
      <c r="D865" s="90"/>
      <c r="E865" s="92"/>
      <c r="F865" s="93" t="str">
        <f t="shared" si="13"/>
        <v/>
      </c>
    </row>
    <row r="866" spans="2:6" ht="22.5" customHeight="1">
      <c r="B866" s="90"/>
      <c r="C866" s="90"/>
      <c r="D866" s="90"/>
      <c r="E866" s="92"/>
      <c r="F866" s="93" t="str">
        <f t="shared" si="13"/>
        <v/>
      </c>
    </row>
    <row r="867" spans="2:6" ht="22.5" customHeight="1">
      <c r="B867" s="90"/>
      <c r="C867" s="90"/>
      <c r="D867" s="90"/>
      <c r="E867" s="92"/>
      <c r="F867" s="93" t="str">
        <f t="shared" si="13"/>
        <v/>
      </c>
    </row>
    <row r="868" spans="2:6" ht="22.5" customHeight="1">
      <c r="B868" s="90"/>
      <c r="C868" s="90"/>
      <c r="D868" s="90"/>
      <c r="E868" s="92"/>
      <c r="F868" s="93" t="str">
        <f t="shared" si="13"/>
        <v/>
      </c>
    </row>
    <row r="869" spans="2:6" ht="22.5" customHeight="1">
      <c r="B869" s="90"/>
      <c r="C869" s="90"/>
      <c r="D869" s="90"/>
      <c r="E869" s="92"/>
      <c r="F869" s="93" t="str">
        <f t="shared" si="13"/>
        <v/>
      </c>
    </row>
    <row r="870" spans="2:6" ht="22.5" customHeight="1">
      <c r="B870" s="90"/>
      <c r="C870" s="90"/>
      <c r="D870" s="90"/>
      <c r="E870" s="92"/>
      <c r="F870" s="93" t="str">
        <f t="shared" si="13"/>
        <v/>
      </c>
    </row>
    <row r="871" spans="2:6" ht="22.5" customHeight="1">
      <c r="B871" s="90"/>
      <c r="C871" s="90"/>
      <c r="D871" s="90"/>
      <c r="E871" s="92"/>
      <c r="F871" s="93" t="str">
        <f t="shared" si="13"/>
        <v/>
      </c>
    </row>
    <row r="872" spans="2:6" ht="22.5" customHeight="1">
      <c r="B872" s="90"/>
      <c r="C872" s="90"/>
      <c r="D872" s="90"/>
      <c r="E872" s="92"/>
      <c r="F872" s="93" t="str">
        <f t="shared" si="13"/>
        <v/>
      </c>
    </row>
    <row r="873" spans="2:6" ht="22.5" customHeight="1">
      <c r="B873" s="90"/>
      <c r="C873" s="90"/>
      <c r="D873" s="90"/>
      <c r="E873" s="92"/>
      <c r="F873" s="93" t="str">
        <f t="shared" si="13"/>
        <v/>
      </c>
    </row>
    <row r="874" spans="2:6" ht="22.5" customHeight="1">
      <c r="B874" s="90"/>
      <c r="C874" s="90"/>
      <c r="D874" s="90"/>
      <c r="E874" s="92"/>
      <c r="F874" s="93" t="str">
        <f t="shared" si="13"/>
        <v/>
      </c>
    </row>
    <row r="875" spans="2:6" ht="22.5" customHeight="1">
      <c r="B875" s="90"/>
      <c r="C875" s="90"/>
      <c r="D875" s="90"/>
      <c r="E875" s="92"/>
      <c r="F875" s="93" t="str">
        <f t="shared" si="13"/>
        <v/>
      </c>
    </row>
    <row r="876" spans="2:6" ht="22.5" customHeight="1">
      <c r="B876" s="90"/>
      <c r="C876" s="90"/>
      <c r="D876" s="90"/>
      <c r="E876" s="92"/>
      <c r="F876" s="93" t="str">
        <f t="shared" si="13"/>
        <v/>
      </c>
    </row>
    <row r="877" spans="2:6" ht="22.5" customHeight="1">
      <c r="B877" s="90"/>
      <c r="C877" s="90"/>
      <c r="D877" s="90"/>
      <c r="E877" s="92"/>
      <c r="F877" s="93" t="str">
        <f t="shared" si="13"/>
        <v/>
      </c>
    </row>
    <row r="878" spans="2:6" ht="22.5" customHeight="1">
      <c r="B878" s="90"/>
      <c r="C878" s="90"/>
      <c r="D878" s="90"/>
      <c r="E878" s="92"/>
      <c r="F878" s="93" t="str">
        <f t="shared" si="13"/>
        <v/>
      </c>
    </row>
    <row r="879" spans="2:6" ht="22.5" customHeight="1">
      <c r="B879" s="90"/>
      <c r="C879" s="90"/>
      <c r="D879" s="90"/>
      <c r="E879" s="92"/>
      <c r="F879" s="93" t="str">
        <f t="shared" si="13"/>
        <v/>
      </c>
    </row>
    <row r="880" spans="2:6" ht="22.5" customHeight="1">
      <c r="B880" s="90"/>
      <c r="C880" s="90"/>
      <c r="D880" s="90"/>
      <c r="E880" s="92"/>
      <c r="F880" s="93" t="str">
        <f t="shared" si="13"/>
        <v/>
      </c>
    </row>
    <row r="881" spans="2:6" ht="22.5" customHeight="1">
      <c r="B881" s="90"/>
      <c r="C881" s="90"/>
      <c r="D881" s="90"/>
      <c r="E881" s="92"/>
      <c r="F881" s="93" t="str">
        <f t="shared" si="13"/>
        <v/>
      </c>
    </row>
    <row r="882" spans="2:6" ht="22.5" customHeight="1">
      <c r="B882" s="90"/>
      <c r="C882" s="90"/>
      <c r="D882" s="90"/>
      <c r="E882" s="92"/>
      <c r="F882" s="93" t="str">
        <f t="shared" si="13"/>
        <v/>
      </c>
    </row>
    <row r="883" spans="2:6" ht="22.5" customHeight="1">
      <c r="B883" s="90"/>
      <c r="C883" s="90"/>
      <c r="D883" s="90"/>
      <c r="E883" s="92"/>
      <c r="F883" s="93" t="str">
        <f t="shared" si="13"/>
        <v/>
      </c>
    </row>
    <row r="884" spans="2:6" ht="22.5" customHeight="1">
      <c r="B884" s="90"/>
      <c r="C884" s="90"/>
      <c r="D884" s="90"/>
      <c r="E884" s="92"/>
      <c r="F884" s="93" t="str">
        <f t="shared" si="13"/>
        <v/>
      </c>
    </row>
    <row r="885" spans="2:6" ht="22.5" customHeight="1">
      <c r="B885" s="90"/>
      <c r="C885" s="90"/>
      <c r="D885" s="90"/>
      <c r="E885" s="92"/>
      <c r="F885" s="93" t="str">
        <f t="shared" si="13"/>
        <v/>
      </c>
    </row>
    <row r="886" spans="2:6" ht="22.5" customHeight="1">
      <c r="B886" s="90"/>
      <c r="C886" s="90"/>
      <c r="D886" s="90"/>
      <c r="E886" s="92"/>
      <c r="F886" s="93" t="str">
        <f t="shared" si="13"/>
        <v/>
      </c>
    </row>
    <row r="887" spans="2:6" ht="22.5" customHeight="1">
      <c r="B887" s="90"/>
      <c r="C887" s="90"/>
      <c r="D887" s="90"/>
      <c r="E887" s="92"/>
      <c r="F887" s="93" t="str">
        <f t="shared" si="13"/>
        <v/>
      </c>
    </row>
    <row r="888" spans="2:6" ht="22.5" customHeight="1">
      <c r="B888" s="90"/>
      <c r="C888" s="90"/>
      <c r="D888" s="90"/>
      <c r="E888" s="92"/>
      <c r="F888" s="93" t="str">
        <f t="shared" si="13"/>
        <v/>
      </c>
    </row>
    <row r="889" spans="2:6" ht="22.5" customHeight="1">
      <c r="B889" s="90"/>
      <c r="C889" s="90"/>
      <c r="D889" s="90"/>
      <c r="E889" s="92"/>
      <c r="F889" s="93" t="str">
        <f t="shared" si="13"/>
        <v/>
      </c>
    </row>
    <row r="890" spans="2:6" ht="22.5" customHeight="1">
      <c r="B890" s="90"/>
      <c r="C890" s="90"/>
      <c r="D890" s="90"/>
      <c r="E890" s="92"/>
      <c r="F890" s="93" t="str">
        <f t="shared" si="13"/>
        <v/>
      </c>
    </row>
    <row r="891" spans="2:6" ht="22.5" customHeight="1">
      <c r="B891" s="90"/>
      <c r="C891" s="90"/>
      <c r="D891" s="90"/>
      <c r="E891" s="92"/>
      <c r="F891" s="93" t="str">
        <f t="shared" si="13"/>
        <v/>
      </c>
    </row>
    <row r="892" spans="2:6" ht="22.5" customHeight="1">
      <c r="B892" s="90"/>
      <c r="C892" s="90"/>
      <c r="D892" s="90"/>
      <c r="E892" s="92"/>
      <c r="F892" s="93" t="str">
        <f t="shared" si="13"/>
        <v/>
      </c>
    </row>
    <row r="893" spans="2:6" ht="22.5" customHeight="1">
      <c r="B893" s="90"/>
      <c r="C893" s="90"/>
      <c r="D893" s="90"/>
      <c r="E893" s="92"/>
      <c r="F893" s="93" t="str">
        <f t="shared" si="13"/>
        <v/>
      </c>
    </row>
    <row r="894" spans="2:6" ht="22.5" customHeight="1">
      <c r="B894" s="90"/>
      <c r="C894" s="90"/>
      <c r="D894" s="90"/>
      <c r="E894" s="92"/>
      <c r="F894" s="93" t="str">
        <f t="shared" si="13"/>
        <v/>
      </c>
    </row>
    <row r="895" spans="2:6" ht="22.5" customHeight="1">
      <c r="B895" s="90"/>
      <c r="C895" s="90"/>
      <c r="D895" s="90"/>
      <c r="E895" s="92"/>
      <c r="F895" s="93" t="str">
        <f t="shared" si="13"/>
        <v/>
      </c>
    </row>
    <row r="896" spans="2:6" ht="22.5" customHeight="1">
      <c r="B896" s="90"/>
      <c r="C896" s="90"/>
      <c r="D896" s="90"/>
      <c r="E896" s="92"/>
      <c r="F896" s="93" t="str">
        <f t="shared" si="13"/>
        <v/>
      </c>
    </row>
    <row r="897" spans="2:6" ht="22.5" customHeight="1">
      <c r="B897" s="90"/>
      <c r="C897" s="90"/>
      <c r="D897" s="90"/>
      <c r="E897" s="92"/>
      <c r="F897" s="93" t="str">
        <f t="shared" si="13"/>
        <v/>
      </c>
    </row>
    <row r="898" spans="2:6" ht="22.5" customHeight="1">
      <c r="B898" s="90"/>
      <c r="C898" s="90"/>
      <c r="D898" s="90"/>
      <c r="E898" s="92"/>
      <c r="F898" s="93" t="str">
        <f t="shared" si="13"/>
        <v/>
      </c>
    </row>
    <row r="899" spans="2:6" ht="22.5" customHeight="1">
      <c r="B899" s="90"/>
      <c r="C899" s="90"/>
      <c r="D899" s="90"/>
      <c r="E899" s="92"/>
      <c r="F899" s="93" t="str">
        <f t="shared" si="13"/>
        <v/>
      </c>
    </row>
    <row r="900" spans="2:6" ht="22.5" customHeight="1">
      <c r="B900" s="90"/>
      <c r="C900" s="90"/>
      <c r="D900" s="90"/>
      <c r="E900" s="92"/>
      <c r="F900" s="93" t="str">
        <f t="shared" si="13"/>
        <v/>
      </c>
    </row>
    <row r="901" spans="2:6" ht="22.5" customHeight="1">
      <c r="B901" s="90"/>
      <c r="C901" s="90"/>
      <c r="D901" s="90"/>
      <c r="E901" s="92"/>
      <c r="F901" s="93" t="str">
        <f t="shared" si="13"/>
        <v/>
      </c>
    </row>
    <row r="902" spans="2:6" ht="22.5" customHeight="1">
      <c r="B902" s="90"/>
      <c r="C902" s="90"/>
      <c r="D902" s="90"/>
      <c r="E902" s="92"/>
      <c r="F902" s="93" t="str">
        <f t="shared" ref="F902:F965" si="14">IFERROR(E902/D902,"")</f>
        <v/>
      </c>
    </row>
    <row r="903" spans="2:6" ht="22.5" customHeight="1">
      <c r="B903" s="90"/>
      <c r="C903" s="90"/>
      <c r="D903" s="90"/>
      <c r="E903" s="92"/>
      <c r="F903" s="93" t="str">
        <f t="shared" si="14"/>
        <v/>
      </c>
    </row>
    <row r="904" spans="2:6" ht="22.5" customHeight="1">
      <c r="B904" s="90"/>
      <c r="C904" s="90"/>
      <c r="D904" s="90"/>
      <c r="E904" s="92"/>
      <c r="F904" s="93" t="str">
        <f t="shared" si="14"/>
        <v/>
      </c>
    </row>
    <row r="905" spans="2:6" ht="22.5" customHeight="1">
      <c r="B905" s="90"/>
      <c r="C905" s="90"/>
      <c r="D905" s="90"/>
      <c r="E905" s="92"/>
      <c r="F905" s="93" t="str">
        <f t="shared" si="14"/>
        <v/>
      </c>
    </row>
    <row r="906" spans="2:6" ht="22.5" customHeight="1">
      <c r="B906" s="90"/>
      <c r="C906" s="90"/>
      <c r="D906" s="90"/>
      <c r="E906" s="92"/>
      <c r="F906" s="93" t="str">
        <f t="shared" si="14"/>
        <v/>
      </c>
    </row>
    <row r="907" spans="2:6" ht="22.5" customHeight="1">
      <c r="B907" s="90"/>
      <c r="C907" s="90"/>
      <c r="D907" s="90"/>
      <c r="E907" s="92"/>
      <c r="F907" s="93" t="str">
        <f t="shared" si="14"/>
        <v/>
      </c>
    </row>
    <row r="908" spans="2:6" ht="22.5" customHeight="1">
      <c r="B908" s="90"/>
      <c r="C908" s="90"/>
      <c r="D908" s="90"/>
      <c r="E908" s="92"/>
      <c r="F908" s="93" t="str">
        <f t="shared" si="14"/>
        <v/>
      </c>
    </row>
    <row r="909" spans="2:6" ht="22.5" customHeight="1">
      <c r="B909" s="90"/>
      <c r="C909" s="90"/>
      <c r="D909" s="90"/>
      <c r="E909" s="92"/>
      <c r="F909" s="93" t="str">
        <f t="shared" si="14"/>
        <v/>
      </c>
    </row>
    <row r="910" spans="2:6" ht="22.5" customHeight="1">
      <c r="B910" s="90"/>
      <c r="C910" s="90"/>
      <c r="D910" s="90"/>
      <c r="E910" s="92"/>
      <c r="F910" s="93" t="str">
        <f t="shared" si="14"/>
        <v/>
      </c>
    </row>
    <row r="911" spans="2:6" ht="22.5" customHeight="1">
      <c r="B911" s="90"/>
      <c r="C911" s="90"/>
      <c r="D911" s="90"/>
      <c r="E911" s="92"/>
      <c r="F911" s="93" t="str">
        <f t="shared" si="14"/>
        <v/>
      </c>
    </row>
    <row r="912" spans="2:6" ht="22.5" customHeight="1">
      <c r="B912" s="90"/>
      <c r="C912" s="90"/>
      <c r="D912" s="90"/>
      <c r="E912" s="92"/>
      <c r="F912" s="93" t="str">
        <f t="shared" si="14"/>
        <v/>
      </c>
    </row>
    <row r="913" spans="2:6" ht="22.5" customHeight="1">
      <c r="B913" s="90"/>
      <c r="C913" s="90"/>
      <c r="D913" s="90"/>
      <c r="E913" s="92"/>
      <c r="F913" s="93" t="str">
        <f t="shared" si="14"/>
        <v/>
      </c>
    </row>
    <row r="914" spans="2:6" ht="22.5" customHeight="1">
      <c r="B914" s="90"/>
      <c r="C914" s="90"/>
      <c r="D914" s="90"/>
      <c r="E914" s="92"/>
      <c r="F914" s="93" t="str">
        <f t="shared" si="14"/>
        <v/>
      </c>
    </row>
    <row r="915" spans="2:6" ht="22.5" customHeight="1">
      <c r="B915" s="90"/>
      <c r="C915" s="90"/>
      <c r="D915" s="90"/>
      <c r="E915" s="92"/>
      <c r="F915" s="93" t="str">
        <f t="shared" si="14"/>
        <v/>
      </c>
    </row>
    <row r="916" spans="2:6" ht="22.5" customHeight="1">
      <c r="B916" s="90"/>
      <c r="C916" s="90"/>
      <c r="D916" s="90"/>
      <c r="E916" s="92"/>
      <c r="F916" s="93" t="str">
        <f t="shared" si="14"/>
        <v/>
      </c>
    </row>
    <row r="917" spans="2:6" ht="22.5" customHeight="1">
      <c r="B917" s="90"/>
      <c r="C917" s="90"/>
      <c r="D917" s="90"/>
      <c r="E917" s="92"/>
      <c r="F917" s="93" t="str">
        <f t="shared" si="14"/>
        <v/>
      </c>
    </row>
    <row r="918" spans="2:6" ht="22.5" customHeight="1">
      <c r="B918" s="90"/>
      <c r="C918" s="90"/>
      <c r="D918" s="90"/>
      <c r="E918" s="92"/>
      <c r="F918" s="93" t="str">
        <f t="shared" si="14"/>
        <v/>
      </c>
    </row>
    <row r="919" spans="2:6" ht="22.5" customHeight="1">
      <c r="B919" s="90"/>
      <c r="C919" s="90"/>
      <c r="D919" s="90"/>
      <c r="E919" s="92"/>
      <c r="F919" s="93" t="str">
        <f t="shared" si="14"/>
        <v/>
      </c>
    </row>
    <row r="920" spans="2:6" ht="22.5" customHeight="1">
      <c r="B920" s="90"/>
      <c r="C920" s="90"/>
      <c r="D920" s="90"/>
      <c r="E920" s="92"/>
      <c r="F920" s="93" t="str">
        <f t="shared" si="14"/>
        <v/>
      </c>
    </row>
    <row r="921" spans="2:6" ht="22.5" customHeight="1">
      <c r="B921" s="90"/>
      <c r="C921" s="90"/>
      <c r="D921" s="90"/>
      <c r="E921" s="92"/>
      <c r="F921" s="93" t="str">
        <f t="shared" si="14"/>
        <v/>
      </c>
    </row>
    <row r="922" spans="2:6" ht="22.5" customHeight="1">
      <c r="B922" s="90"/>
      <c r="C922" s="90"/>
      <c r="D922" s="90"/>
      <c r="E922" s="92"/>
      <c r="F922" s="93" t="str">
        <f t="shared" si="14"/>
        <v/>
      </c>
    </row>
    <row r="923" spans="2:6" ht="22.5" customHeight="1">
      <c r="B923" s="90"/>
      <c r="C923" s="90"/>
      <c r="D923" s="90"/>
      <c r="E923" s="92"/>
      <c r="F923" s="93" t="str">
        <f t="shared" si="14"/>
        <v/>
      </c>
    </row>
    <row r="924" spans="2:6" ht="22.5" customHeight="1">
      <c r="B924" s="90"/>
      <c r="C924" s="90"/>
      <c r="D924" s="90"/>
      <c r="E924" s="92"/>
      <c r="F924" s="93" t="str">
        <f t="shared" si="14"/>
        <v/>
      </c>
    </row>
    <row r="925" spans="2:6" ht="22.5" customHeight="1">
      <c r="B925" s="90"/>
      <c r="C925" s="90"/>
      <c r="D925" s="90"/>
      <c r="E925" s="92"/>
      <c r="F925" s="93" t="str">
        <f t="shared" si="14"/>
        <v/>
      </c>
    </row>
    <row r="926" spans="2:6" ht="22.5" customHeight="1">
      <c r="B926" s="90"/>
      <c r="C926" s="90"/>
      <c r="D926" s="90"/>
      <c r="E926" s="92"/>
      <c r="F926" s="93" t="str">
        <f t="shared" si="14"/>
        <v/>
      </c>
    </row>
    <row r="927" spans="2:6" ht="22.5" customHeight="1">
      <c r="B927" s="90"/>
      <c r="C927" s="90"/>
      <c r="D927" s="90"/>
      <c r="E927" s="92"/>
      <c r="F927" s="93" t="str">
        <f t="shared" si="14"/>
        <v/>
      </c>
    </row>
    <row r="928" spans="2:6" ht="22.5" customHeight="1">
      <c r="B928" s="90"/>
      <c r="C928" s="90"/>
      <c r="D928" s="90"/>
      <c r="E928" s="92"/>
      <c r="F928" s="93" t="str">
        <f t="shared" si="14"/>
        <v/>
      </c>
    </row>
    <row r="929" spans="2:6" ht="22.5" customHeight="1">
      <c r="B929" s="90"/>
      <c r="C929" s="90"/>
      <c r="D929" s="90"/>
      <c r="E929" s="92"/>
      <c r="F929" s="93" t="str">
        <f t="shared" si="14"/>
        <v/>
      </c>
    </row>
    <row r="930" spans="2:6" ht="22.5" customHeight="1">
      <c r="B930" s="90"/>
      <c r="C930" s="90"/>
      <c r="D930" s="90"/>
      <c r="E930" s="92"/>
      <c r="F930" s="93" t="str">
        <f t="shared" si="14"/>
        <v/>
      </c>
    </row>
    <row r="931" spans="2:6" ht="22.5" customHeight="1">
      <c r="B931" s="90"/>
      <c r="C931" s="90"/>
      <c r="D931" s="90"/>
      <c r="E931" s="92"/>
      <c r="F931" s="93" t="str">
        <f t="shared" si="14"/>
        <v/>
      </c>
    </row>
    <row r="932" spans="2:6" ht="22.5" customHeight="1">
      <c r="B932" s="90"/>
      <c r="C932" s="90"/>
      <c r="D932" s="90"/>
      <c r="E932" s="92"/>
      <c r="F932" s="93" t="str">
        <f t="shared" si="14"/>
        <v/>
      </c>
    </row>
    <row r="933" spans="2:6" ht="22.5" customHeight="1">
      <c r="B933" s="90"/>
      <c r="C933" s="90"/>
      <c r="D933" s="90"/>
      <c r="E933" s="92"/>
      <c r="F933" s="93" t="str">
        <f t="shared" si="14"/>
        <v/>
      </c>
    </row>
    <row r="934" spans="2:6" ht="22.5" customHeight="1">
      <c r="B934" s="90"/>
      <c r="C934" s="90"/>
      <c r="D934" s="90"/>
      <c r="E934" s="92"/>
      <c r="F934" s="93" t="str">
        <f t="shared" si="14"/>
        <v/>
      </c>
    </row>
    <row r="935" spans="2:6" ht="22.5" customHeight="1">
      <c r="B935" s="90"/>
      <c r="C935" s="90"/>
      <c r="D935" s="90"/>
      <c r="E935" s="92"/>
      <c r="F935" s="93" t="str">
        <f t="shared" si="14"/>
        <v/>
      </c>
    </row>
    <row r="936" spans="2:6" ht="22.5" customHeight="1">
      <c r="B936" s="90"/>
      <c r="C936" s="90"/>
      <c r="D936" s="90"/>
      <c r="E936" s="92"/>
      <c r="F936" s="93" t="str">
        <f t="shared" si="14"/>
        <v/>
      </c>
    </row>
    <row r="937" spans="2:6" ht="22.5" customHeight="1">
      <c r="B937" s="90"/>
      <c r="C937" s="90"/>
      <c r="D937" s="90"/>
      <c r="E937" s="92"/>
      <c r="F937" s="93" t="str">
        <f t="shared" si="14"/>
        <v/>
      </c>
    </row>
    <row r="938" spans="2:6" ht="22.5" customHeight="1">
      <c r="B938" s="90"/>
      <c r="C938" s="90"/>
      <c r="D938" s="90"/>
      <c r="E938" s="92"/>
      <c r="F938" s="93" t="str">
        <f t="shared" si="14"/>
        <v/>
      </c>
    </row>
    <row r="939" spans="2:6" ht="22.5" customHeight="1">
      <c r="B939" s="90"/>
      <c r="C939" s="90"/>
      <c r="D939" s="90"/>
      <c r="E939" s="92"/>
      <c r="F939" s="93" t="str">
        <f t="shared" si="14"/>
        <v/>
      </c>
    </row>
    <row r="940" spans="2:6" ht="22.5" customHeight="1">
      <c r="B940" s="90"/>
      <c r="C940" s="90"/>
      <c r="D940" s="90"/>
      <c r="E940" s="92"/>
      <c r="F940" s="93" t="str">
        <f t="shared" si="14"/>
        <v/>
      </c>
    </row>
    <row r="941" spans="2:6" ht="22.5" customHeight="1">
      <c r="B941" s="90"/>
      <c r="C941" s="90"/>
      <c r="D941" s="90"/>
      <c r="E941" s="92"/>
      <c r="F941" s="93" t="str">
        <f t="shared" si="14"/>
        <v/>
      </c>
    </row>
    <row r="942" spans="2:6" ht="22.5" customHeight="1">
      <c r="B942" s="90"/>
      <c r="C942" s="90"/>
      <c r="D942" s="90"/>
      <c r="E942" s="92"/>
      <c r="F942" s="93" t="str">
        <f t="shared" si="14"/>
        <v/>
      </c>
    </row>
    <row r="943" spans="2:6" ht="22.5" customHeight="1">
      <c r="B943" s="90"/>
      <c r="C943" s="90"/>
      <c r="D943" s="90"/>
      <c r="E943" s="92"/>
      <c r="F943" s="93" t="str">
        <f t="shared" si="14"/>
        <v/>
      </c>
    </row>
    <row r="944" spans="2:6" ht="22.5" customHeight="1">
      <c r="B944" s="90"/>
      <c r="C944" s="90"/>
      <c r="D944" s="90"/>
      <c r="E944" s="92"/>
      <c r="F944" s="93" t="str">
        <f t="shared" si="14"/>
        <v/>
      </c>
    </row>
    <row r="945" spans="2:6" ht="22.5" customHeight="1">
      <c r="B945" s="90"/>
      <c r="C945" s="90"/>
      <c r="D945" s="90"/>
      <c r="E945" s="92"/>
      <c r="F945" s="93" t="str">
        <f t="shared" si="14"/>
        <v/>
      </c>
    </row>
    <row r="946" spans="2:6" ht="22.5" customHeight="1">
      <c r="B946" s="90"/>
      <c r="C946" s="90"/>
      <c r="D946" s="90"/>
      <c r="E946" s="92"/>
      <c r="F946" s="93" t="str">
        <f t="shared" si="14"/>
        <v/>
      </c>
    </row>
    <row r="947" spans="2:6" ht="22.5" customHeight="1">
      <c r="B947" s="90"/>
      <c r="C947" s="90"/>
      <c r="D947" s="90"/>
      <c r="E947" s="92"/>
      <c r="F947" s="93" t="str">
        <f t="shared" si="14"/>
        <v/>
      </c>
    </row>
    <row r="948" spans="2:6" ht="22.5" customHeight="1">
      <c r="B948" s="90"/>
      <c r="C948" s="90"/>
      <c r="D948" s="90"/>
      <c r="E948" s="92"/>
      <c r="F948" s="93" t="str">
        <f t="shared" si="14"/>
        <v/>
      </c>
    </row>
    <row r="949" spans="2:6" ht="22.5" customHeight="1">
      <c r="B949" s="90"/>
      <c r="C949" s="90"/>
      <c r="D949" s="90"/>
      <c r="E949" s="92"/>
      <c r="F949" s="93" t="str">
        <f t="shared" si="14"/>
        <v/>
      </c>
    </row>
    <row r="950" spans="2:6" ht="22.5" customHeight="1">
      <c r="B950" s="90"/>
      <c r="C950" s="90"/>
      <c r="D950" s="90"/>
      <c r="E950" s="92"/>
      <c r="F950" s="93" t="str">
        <f t="shared" si="14"/>
        <v/>
      </c>
    </row>
    <row r="951" spans="2:6" ht="22.5" customHeight="1">
      <c r="B951" s="90"/>
      <c r="C951" s="90"/>
      <c r="D951" s="90"/>
      <c r="E951" s="92"/>
      <c r="F951" s="93" t="str">
        <f t="shared" si="14"/>
        <v/>
      </c>
    </row>
    <row r="952" spans="2:6" ht="22.5" customHeight="1">
      <c r="B952" s="90"/>
      <c r="C952" s="90"/>
      <c r="D952" s="90"/>
      <c r="E952" s="92"/>
      <c r="F952" s="93" t="str">
        <f t="shared" si="14"/>
        <v/>
      </c>
    </row>
    <row r="953" spans="2:6" ht="22.5" customHeight="1">
      <c r="B953" s="90"/>
      <c r="C953" s="90"/>
      <c r="D953" s="90"/>
      <c r="E953" s="92"/>
      <c r="F953" s="93" t="str">
        <f t="shared" si="14"/>
        <v/>
      </c>
    </row>
    <row r="954" spans="2:6" ht="22.5" customHeight="1">
      <c r="B954" s="90"/>
      <c r="C954" s="90"/>
      <c r="D954" s="90"/>
      <c r="E954" s="92"/>
      <c r="F954" s="93" t="str">
        <f t="shared" si="14"/>
        <v/>
      </c>
    </row>
    <row r="955" spans="2:6" ht="22.5" customHeight="1">
      <c r="B955" s="90"/>
      <c r="C955" s="90"/>
      <c r="D955" s="90"/>
      <c r="E955" s="92"/>
      <c r="F955" s="93" t="str">
        <f t="shared" si="14"/>
        <v/>
      </c>
    </row>
    <row r="956" spans="2:6" ht="22.5" customHeight="1">
      <c r="B956" s="90"/>
      <c r="C956" s="90"/>
      <c r="D956" s="90"/>
      <c r="E956" s="92"/>
      <c r="F956" s="93" t="str">
        <f t="shared" si="14"/>
        <v/>
      </c>
    </row>
    <row r="957" spans="2:6" ht="22.5" customHeight="1">
      <c r="B957" s="90"/>
      <c r="C957" s="90"/>
      <c r="D957" s="90"/>
      <c r="E957" s="92"/>
      <c r="F957" s="93" t="str">
        <f t="shared" si="14"/>
        <v/>
      </c>
    </row>
    <row r="958" spans="2:6" ht="22.5" customHeight="1">
      <c r="B958" s="90"/>
      <c r="C958" s="90"/>
      <c r="D958" s="90"/>
      <c r="E958" s="92"/>
      <c r="F958" s="93" t="str">
        <f t="shared" si="14"/>
        <v/>
      </c>
    </row>
    <row r="959" spans="2:6" ht="22.5" customHeight="1">
      <c r="B959" s="90"/>
      <c r="C959" s="90"/>
      <c r="D959" s="90"/>
      <c r="E959" s="92"/>
      <c r="F959" s="93" t="str">
        <f t="shared" si="14"/>
        <v/>
      </c>
    </row>
    <row r="960" spans="2:6" ht="22.5" customHeight="1">
      <c r="B960" s="90"/>
      <c r="C960" s="90"/>
      <c r="D960" s="90"/>
      <c r="E960" s="92"/>
      <c r="F960" s="93" t="str">
        <f t="shared" si="14"/>
        <v/>
      </c>
    </row>
    <row r="961" spans="2:6" ht="22.5" customHeight="1">
      <c r="B961" s="90"/>
      <c r="C961" s="90"/>
      <c r="D961" s="90"/>
      <c r="E961" s="92"/>
      <c r="F961" s="93" t="str">
        <f t="shared" si="14"/>
        <v/>
      </c>
    </row>
    <row r="962" spans="2:6" ht="22.5" customHeight="1">
      <c r="B962" s="90"/>
      <c r="C962" s="90"/>
      <c r="D962" s="90"/>
      <c r="E962" s="92"/>
      <c r="F962" s="93" t="str">
        <f t="shared" si="14"/>
        <v/>
      </c>
    </row>
    <row r="963" spans="2:6" ht="22.5" customHeight="1">
      <c r="B963" s="90"/>
      <c r="C963" s="90"/>
      <c r="D963" s="90"/>
      <c r="E963" s="92"/>
      <c r="F963" s="93" t="str">
        <f t="shared" si="14"/>
        <v/>
      </c>
    </row>
    <row r="964" spans="2:6" ht="22.5" customHeight="1">
      <c r="B964" s="90"/>
      <c r="C964" s="90"/>
      <c r="D964" s="90"/>
      <c r="E964" s="92"/>
      <c r="F964" s="93" t="str">
        <f t="shared" si="14"/>
        <v/>
      </c>
    </row>
    <row r="965" spans="2:6" ht="22.5" customHeight="1">
      <c r="B965" s="90"/>
      <c r="C965" s="90"/>
      <c r="D965" s="90"/>
      <c r="E965" s="92"/>
      <c r="F965" s="93" t="str">
        <f t="shared" si="14"/>
        <v/>
      </c>
    </row>
    <row r="966" spans="2:6" ht="22.5" customHeight="1">
      <c r="B966" s="90"/>
      <c r="C966" s="90"/>
      <c r="D966" s="90"/>
      <c r="E966" s="92"/>
      <c r="F966" s="93" t="str">
        <f t="shared" ref="F966:F1029" si="15">IFERROR(E966/D966,"")</f>
        <v/>
      </c>
    </row>
    <row r="967" spans="2:6" ht="22.5" customHeight="1">
      <c r="B967" s="90"/>
      <c r="C967" s="90"/>
      <c r="D967" s="90"/>
      <c r="E967" s="92"/>
      <c r="F967" s="93" t="str">
        <f t="shared" si="15"/>
        <v/>
      </c>
    </row>
    <row r="968" spans="2:6" ht="22.5" customHeight="1">
      <c r="B968" s="90"/>
      <c r="C968" s="90"/>
      <c r="D968" s="90"/>
      <c r="E968" s="92"/>
      <c r="F968" s="93" t="str">
        <f t="shared" si="15"/>
        <v/>
      </c>
    </row>
    <row r="969" spans="2:6" ht="22.5" customHeight="1">
      <c r="B969" s="90"/>
      <c r="C969" s="90"/>
      <c r="D969" s="90"/>
      <c r="E969" s="92"/>
      <c r="F969" s="93" t="str">
        <f t="shared" si="15"/>
        <v/>
      </c>
    </row>
    <row r="970" spans="2:6" ht="22.5" customHeight="1">
      <c r="B970" s="90"/>
      <c r="C970" s="90"/>
      <c r="D970" s="90"/>
      <c r="E970" s="92"/>
      <c r="F970" s="93" t="str">
        <f t="shared" si="15"/>
        <v/>
      </c>
    </row>
    <row r="971" spans="2:6" ht="22.5" customHeight="1">
      <c r="B971" s="90"/>
      <c r="C971" s="90"/>
      <c r="D971" s="90"/>
      <c r="E971" s="92"/>
      <c r="F971" s="93" t="str">
        <f t="shared" si="15"/>
        <v/>
      </c>
    </row>
    <row r="972" spans="2:6" ht="22.5" customHeight="1">
      <c r="B972" s="90"/>
      <c r="C972" s="90"/>
      <c r="D972" s="90"/>
      <c r="E972" s="92"/>
      <c r="F972" s="93" t="str">
        <f t="shared" si="15"/>
        <v/>
      </c>
    </row>
    <row r="973" spans="2:6" ht="22.5" customHeight="1">
      <c r="B973" s="90"/>
      <c r="C973" s="90"/>
      <c r="D973" s="90"/>
      <c r="E973" s="92"/>
      <c r="F973" s="93" t="str">
        <f t="shared" si="15"/>
        <v/>
      </c>
    </row>
    <row r="974" spans="2:6" ht="22.5" customHeight="1">
      <c r="B974" s="90"/>
      <c r="C974" s="90"/>
      <c r="D974" s="90"/>
      <c r="E974" s="92"/>
      <c r="F974" s="93" t="str">
        <f t="shared" si="15"/>
        <v/>
      </c>
    </row>
    <row r="975" spans="2:6" ht="22.5" customHeight="1">
      <c r="B975" s="90"/>
      <c r="C975" s="90"/>
      <c r="D975" s="90"/>
      <c r="E975" s="92"/>
      <c r="F975" s="93" t="str">
        <f t="shared" si="15"/>
        <v/>
      </c>
    </row>
    <row r="976" spans="2:6" ht="22.5" customHeight="1">
      <c r="B976" s="90"/>
      <c r="C976" s="90"/>
      <c r="D976" s="90"/>
      <c r="E976" s="92"/>
      <c r="F976" s="93" t="str">
        <f t="shared" si="15"/>
        <v/>
      </c>
    </row>
    <row r="977" spans="2:6" ht="22.5" customHeight="1">
      <c r="B977" s="90"/>
      <c r="C977" s="90"/>
      <c r="D977" s="90"/>
      <c r="E977" s="92"/>
      <c r="F977" s="93" t="str">
        <f t="shared" si="15"/>
        <v/>
      </c>
    </row>
    <row r="978" spans="2:6" ht="22.5" customHeight="1">
      <c r="B978" s="90"/>
      <c r="C978" s="90"/>
      <c r="D978" s="90"/>
      <c r="E978" s="92"/>
      <c r="F978" s="93" t="str">
        <f t="shared" si="15"/>
        <v/>
      </c>
    </row>
    <row r="979" spans="2:6" ht="22.5" customHeight="1">
      <c r="B979" s="90"/>
      <c r="C979" s="90"/>
      <c r="D979" s="90"/>
      <c r="E979" s="92"/>
      <c r="F979" s="93" t="str">
        <f t="shared" si="15"/>
        <v/>
      </c>
    </row>
    <row r="980" spans="2:6" ht="22.5" customHeight="1">
      <c r="B980" s="90"/>
      <c r="C980" s="90"/>
      <c r="D980" s="90"/>
      <c r="E980" s="92"/>
      <c r="F980" s="93" t="str">
        <f t="shared" si="15"/>
        <v/>
      </c>
    </row>
    <row r="981" spans="2:6" ht="22.5" customHeight="1">
      <c r="B981" s="90"/>
      <c r="C981" s="90"/>
      <c r="D981" s="90"/>
      <c r="E981" s="92"/>
      <c r="F981" s="93" t="str">
        <f t="shared" si="15"/>
        <v/>
      </c>
    </row>
    <row r="982" spans="2:6" ht="22.5" customHeight="1">
      <c r="B982" s="90"/>
      <c r="C982" s="90"/>
      <c r="D982" s="90"/>
      <c r="E982" s="92"/>
      <c r="F982" s="93" t="str">
        <f t="shared" si="15"/>
        <v/>
      </c>
    </row>
    <row r="983" spans="2:6" ht="22.5" customHeight="1">
      <c r="B983" s="90"/>
      <c r="C983" s="90"/>
      <c r="D983" s="90"/>
      <c r="E983" s="92"/>
      <c r="F983" s="93" t="str">
        <f t="shared" si="15"/>
        <v/>
      </c>
    </row>
    <row r="984" spans="2:6" ht="22.5" customHeight="1">
      <c r="B984" s="90"/>
      <c r="C984" s="90"/>
      <c r="D984" s="90"/>
      <c r="E984" s="92"/>
      <c r="F984" s="93" t="str">
        <f t="shared" si="15"/>
        <v/>
      </c>
    </row>
    <row r="985" spans="2:6" ht="22.5" customHeight="1">
      <c r="B985" s="90"/>
      <c r="C985" s="90"/>
      <c r="D985" s="90"/>
      <c r="E985" s="92"/>
      <c r="F985" s="93" t="str">
        <f t="shared" si="15"/>
        <v/>
      </c>
    </row>
    <row r="986" spans="2:6" ht="22.5" customHeight="1">
      <c r="B986" s="90"/>
      <c r="C986" s="90"/>
      <c r="D986" s="90"/>
      <c r="E986" s="92"/>
      <c r="F986" s="93" t="str">
        <f t="shared" si="15"/>
        <v/>
      </c>
    </row>
    <row r="987" spans="2:6" ht="22.5" customHeight="1">
      <c r="B987" s="90"/>
      <c r="C987" s="90"/>
      <c r="D987" s="90"/>
      <c r="E987" s="92"/>
      <c r="F987" s="93" t="str">
        <f t="shared" si="15"/>
        <v/>
      </c>
    </row>
    <row r="988" spans="2:6" ht="22.5" customHeight="1">
      <c r="B988" s="90"/>
      <c r="C988" s="90"/>
      <c r="D988" s="90"/>
      <c r="E988" s="92"/>
      <c r="F988" s="93" t="str">
        <f t="shared" si="15"/>
        <v/>
      </c>
    </row>
    <row r="989" spans="2:6" ht="22.5" customHeight="1">
      <c r="B989" s="90"/>
      <c r="C989" s="90"/>
      <c r="D989" s="90"/>
      <c r="E989" s="92"/>
      <c r="F989" s="93" t="str">
        <f t="shared" si="15"/>
        <v/>
      </c>
    </row>
    <row r="990" spans="2:6" ht="22.5" customHeight="1">
      <c r="B990" s="90"/>
      <c r="C990" s="90"/>
      <c r="D990" s="90"/>
      <c r="E990" s="92"/>
      <c r="F990" s="93" t="str">
        <f t="shared" si="15"/>
        <v/>
      </c>
    </row>
    <row r="991" spans="2:6" ht="22.5" customHeight="1">
      <c r="B991" s="90"/>
      <c r="C991" s="90"/>
      <c r="D991" s="90"/>
      <c r="E991" s="92"/>
      <c r="F991" s="93" t="str">
        <f t="shared" si="15"/>
        <v/>
      </c>
    </row>
    <row r="992" spans="2:6" ht="22.5" customHeight="1">
      <c r="B992" s="90"/>
      <c r="C992" s="90"/>
      <c r="D992" s="90"/>
      <c r="E992" s="92"/>
      <c r="F992" s="93" t="str">
        <f t="shared" si="15"/>
        <v/>
      </c>
    </row>
    <row r="993" spans="2:6" ht="22.5" customHeight="1">
      <c r="B993" s="90"/>
      <c r="C993" s="90"/>
      <c r="D993" s="90"/>
      <c r="E993" s="92"/>
      <c r="F993" s="93" t="str">
        <f t="shared" si="15"/>
        <v/>
      </c>
    </row>
    <row r="994" spans="2:6" ht="22.5" customHeight="1">
      <c r="B994" s="90"/>
      <c r="C994" s="90"/>
      <c r="D994" s="90"/>
      <c r="E994" s="92"/>
      <c r="F994" s="93" t="str">
        <f t="shared" si="15"/>
        <v/>
      </c>
    </row>
    <row r="995" spans="2:6" ht="22.5" customHeight="1">
      <c r="B995" s="90"/>
      <c r="C995" s="90"/>
      <c r="D995" s="90"/>
      <c r="E995" s="92"/>
      <c r="F995" s="93" t="str">
        <f t="shared" si="15"/>
        <v/>
      </c>
    </row>
    <row r="996" spans="2:6" ht="22.5" customHeight="1">
      <c r="B996" s="90"/>
      <c r="C996" s="90"/>
      <c r="D996" s="90"/>
      <c r="E996" s="92"/>
      <c r="F996" s="93" t="str">
        <f t="shared" si="15"/>
        <v/>
      </c>
    </row>
    <row r="997" spans="2:6" ht="22.5" customHeight="1">
      <c r="B997" s="90"/>
      <c r="C997" s="90"/>
      <c r="D997" s="90"/>
      <c r="E997" s="92"/>
      <c r="F997" s="93" t="str">
        <f t="shared" si="15"/>
        <v/>
      </c>
    </row>
    <row r="998" spans="2:6" ht="22.5" customHeight="1">
      <c r="B998" s="90"/>
      <c r="C998" s="90"/>
      <c r="D998" s="90"/>
      <c r="E998" s="92"/>
      <c r="F998" s="93" t="str">
        <f t="shared" si="15"/>
        <v/>
      </c>
    </row>
    <row r="999" spans="2:6" ht="22.5" customHeight="1">
      <c r="B999" s="90"/>
      <c r="C999" s="90"/>
      <c r="D999" s="90"/>
      <c r="E999" s="92"/>
      <c r="F999" s="93" t="str">
        <f t="shared" si="15"/>
        <v/>
      </c>
    </row>
    <row r="1000" spans="2:6" ht="22.5" customHeight="1">
      <c r="B1000" s="90"/>
      <c r="C1000" s="90"/>
      <c r="D1000" s="90"/>
      <c r="E1000" s="92"/>
      <c r="F1000" s="93" t="str">
        <f t="shared" si="15"/>
        <v/>
      </c>
    </row>
    <row r="1001" spans="2:6" ht="22.5" customHeight="1">
      <c r="B1001" s="90"/>
      <c r="C1001" s="90"/>
      <c r="D1001" s="90"/>
      <c r="E1001" s="92"/>
      <c r="F1001" s="93" t="str">
        <f t="shared" si="15"/>
        <v/>
      </c>
    </row>
    <row r="1002" spans="2:6" ht="22.5" customHeight="1">
      <c r="B1002" s="90"/>
      <c r="C1002" s="90"/>
      <c r="D1002" s="90"/>
      <c r="E1002" s="92"/>
      <c r="F1002" s="93" t="str">
        <f t="shared" si="15"/>
        <v/>
      </c>
    </row>
    <row r="1003" spans="2:6" ht="22.5" customHeight="1">
      <c r="B1003" s="90"/>
      <c r="C1003" s="90"/>
      <c r="D1003" s="90"/>
      <c r="E1003" s="92"/>
      <c r="F1003" s="93" t="str">
        <f t="shared" si="15"/>
        <v/>
      </c>
    </row>
    <row r="1004" spans="2:6" ht="22.5" customHeight="1">
      <c r="B1004" s="90"/>
      <c r="C1004" s="90"/>
      <c r="D1004" s="90"/>
      <c r="E1004" s="92"/>
      <c r="F1004" s="93" t="str">
        <f t="shared" si="15"/>
        <v/>
      </c>
    </row>
    <row r="1005" spans="2:6" ht="22.5" customHeight="1">
      <c r="B1005" s="90"/>
      <c r="C1005" s="90"/>
      <c r="D1005" s="90"/>
      <c r="E1005" s="92"/>
      <c r="F1005" s="93" t="str">
        <f t="shared" si="15"/>
        <v/>
      </c>
    </row>
    <row r="1006" spans="2:6" ht="22.5" customHeight="1">
      <c r="B1006" s="90"/>
      <c r="C1006" s="90"/>
      <c r="D1006" s="90"/>
      <c r="E1006" s="92"/>
      <c r="F1006" s="93" t="str">
        <f t="shared" si="15"/>
        <v/>
      </c>
    </row>
    <row r="1007" spans="2:6" ht="22.5" customHeight="1">
      <c r="B1007" s="90"/>
      <c r="C1007" s="90"/>
      <c r="D1007" s="90"/>
      <c r="E1007" s="92"/>
      <c r="F1007" s="93" t="str">
        <f t="shared" si="15"/>
        <v/>
      </c>
    </row>
    <row r="1008" spans="2:6" ht="22.5" customHeight="1">
      <c r="B1008" s="90"/>
      <c r="C1008" s="90"/>
      <c r="D1008" s="90"/>
      <c r="E1008" s="92"/>
      <c r="F1008" s="93" t="str">
        <f t="shared" si="15"/>
        <v/>
      </c>
    </row>
    <row r="1009" spans="2:6" ht="22.5" customHeight="1">
      <c r="B1009" s="90"/>
      <c r="C1009" s="90"/>
      <c r="D1009" s="90"/>
      <c r="E1009" s="92"/>
      <c r="F1009" s="93" t="str">
        <f t="shared" si="15"/>
        <v/>
      </c>
    </row>
    <row r="1010" spans="2:6" ht="22.5" customHeight="1">
      <c r="B1010" s="90"/>
      <c r="C1010" s="90"/>
      <c r="D1010" s="90"/>
      <c r="E1010" s="92"/>
      <c r="F1010" s="93" t="str">
        <f t="shared" si="15"/>
        <v/>
      </c>
    </row>
    <row r="1011" spans="2:6" ht="22.5" customHeight="1">
      <c r="B1011" s="90"/>
      <c r="C1011" s="90"/>
      <c r="D1011" s="90"/>
      <c r="E1011" s="92"/>
      <c r="F1011" s="93" t="str">
        <f t="shared" si="15"/>
        <v/>
      </c>
    </row>
    <row r="1012" spans="2:6" ht="22.5" customHeight="1">
      <c r="B1012" s="90"/>
      <c r="C1012" s="90"/>
      <c r="D1012" s="90"/>
      <c r="E1012" s="92"/>
      <c r="F1012" s="93" t="str">
        <f t="shared" si="15"/>
        <v/>
      </c>
    </row>
    <row r="1013" spans="2:6" ht="22.5" customHeight="1">
      <c r="B1013" s="90"/>
      <c r="C1013" s="90"/>
      <c r="D1013" s="90"/>
      <c r="E1013" s="92"/>
      <c r="F1013" s="93" t="str">
        <f t="shared" si="15"/>
        <v/>
      </c>
    </row>
    <row r="1014" spans="2:6" ht="22.5" customHeight="1">
      <c r="B1014" s="90"/>
      <c r="C1014" s="90"/>
      <c r="D1014" s="90"/>
      <c r="E1014" s="92"/>
      <c r="F1014" s="93" t="str">
        <f t="shared" si="15"/>
        <v/>
      </c>
    </row>
    <row r="1015" spans="2:6" ht="22.5" customHeight="1">
      <c r="B1015" s="90"/>
      <c r="C1015" s="90"/>
      <c r="D1015" s="90"/>
      <c r="E1015" s="92"/>
      <c r="F1015" s="93" t="str">
        <f t="shared" si="15"/>
        <v/>
      </c>
    </row>
    <row r="1016" spans="2:6" ht="22.5" customHeight="1">
      <c r="B1016" s="90"/>
      <c r="C1016" s="90"/>
      <c r="D1016" s="90"/>
      <c r="E1016" s="92"/>
      <c r="F1016" s="93" t="str">
        <f t="shared" si="15"/>
        <v/>
      </c>
    </row>
    <row r="1017" spans="2:6" ht="22.5" customHeight="1">
      <c r="B1017" s="90"/>
      <c r="C1017" s="90"/>
      <c r="D1017" s="90"/>
      <c r="E1017" s="92"/>
      <c r="F1017" s="93" t="str">
        <f t="shared" si="15"/>
        <v/>
      </c>
    </row>
    <row r="1018" spans="2:6" ht="22.5" customHeight="1">
      <c r="B1018" s="90"/>
      <c r="C1018" s="90"/>
      <c r="D1018" s="90"/>
      <c r="E1018" s="92"/>
      <c r="F1018" s="93" t="str">
        <f t="shared" si="15"/>
        <v/>
      </c>
    </row>
    <row r="1019" spans="2:6" ht="22.5" customHeight="1">
      <c r="B1019" s="90"/>
      <c r="C1019" s="90"/>
      <c r="D1019" s="90"/>
      <c r="E1019" s="92"/>
      <c r="F1019" s="93" t="str">
        <f t="shared" si="15"/>
        <v/>
      </c>
    </row>
    <row r="1020" spans="2:6" ht="22.5" customHeight="1">
      <c r="B1020" s="90"/>
      <c r="C1020" s="90"/>
      <c r="D1020" s="90"/>
      <c r="E1020" s="92"/>
      <c r="F1020" s="93" t="str">
        <f t="shared" si="15"/>
        <v/>
      </c>
    </row>
    <row r="1021" spans="2:6" ht="22.5" customHeight="1">
      <c r="B1021" s="90"/>
      <c r="C1021" s="90"/>
      <c r="D1021" s="90"/>
      <c r="E1021" s="92"/>
      <c r="F1021" s="93" t="str">
        <f t="shared" si="15"/>
        <v/>
      </c>
    </row>
    <row r="1022" spans="2:6" ht="22.5" customHeight="1">
      <c r="B1022" s="90"/>
      <c r="C1022" s="90"/>
      <c r="D1022" s="90"/>
      <c r="E1022" s="92"/>
      <c r="F1022" s="93" t="str">
        <f t="shared" si="15"/>
        <v/>
      </c>
    </row>
    <row r="1023" spans="2:6" ht="22.5" customHeight="1">
      <c r="B1023" s="90"/>
      <c r="C1023" s="90"/>
      <c r="D1023" s="90"/>
      <c r="E1023" s="92"/>
      <c r="F1023" s="93" t="str">
        <f t="shared" si="15"/>
        <v/>
      </c>
    </row>
    <row r="1024" spans="2:6" ht="22.5" customHeight="1">
      <c r="B1024" s="90"/>
      <c r="C1024" s="90"/>
      <c r="D1024" s="90"/>
      <c r="E1024" s="92"/>
      <c r="F1024" s="93" t="str">
        <f t="shared" si="15"/>
        <v/>
      </c>
    </row>
    <row r="1025" spans="2:6" ht="22.5" customHeight="1">
      <c r="B1025" s="90"/>
      <c r="C1025" s="90"/>
      <c r="D1025" s="90"/>
      <c r="E1025" s="92"/>
      <c r="F1025" s="93" t="str">
        <f t="shared" si="15"/>
        <v/>
      </c>
    </row>
    <row r="1026" spans="2:6" ht="22.5" customHeight="1">
      <c r="B1026" s="90"/>
      <c r="C1026" s="90"/>
      <c r="D1026" s="90"/>
      <c r="E1026" s="92"/>
      <c r="F1026" s="93" t="str">
        <f t="shared" si="15"/>
        <v/>
      </c>
    </row>
    <row r="1027" spans="2:6" ht="22.5" customHeight="1">
      <c r="B1027" s="90"/>
      <c r="C1027" s="90"/>
      <c r="D1027" s="90"/>
      <c r="E1027" s="92"/>
      <c r="F1027" s="93" t="str">
        <f t="shared" si="15"/>
        <v/>
      </c>
    </row>
    <row r="1028" spans="2:6" ht="22.5" customHeight="1">
      <c r="B1028" s="90"/>
      <c r="C1028" s="90"/>
      <c r="D1028" s="90"/>
      <c r="E1028" s="92"/>
      <c r="F1028" s="93" t="str">
        <f t="shared" si="15"/>
        <v/>
      </c>
    </row>
    <row r="1029" spans="2:6" ht="22.5" customHeight="1">
      <c r="B1029" s="90"/>
      <c r="C1029" s="90"/>
      <c r="D1029" s="90"/>
      <c r="E1029" s="92"/>
      <c r="F1029" s="93" t="str">
        <f t="shared" si="15"/>
        <v/>
      </c>
    </row>
    <row r="1030" spans="2:6" ht="22.5" customHeight="1">
      <c r="B1030" s="90"/>
      <c r="C1030" s="90"/>
      <c r="D1030" s="90"/>
      <c r="E1030" s="92"/>
      <c r="F1030" s="93" t="str">
        <f t="shared" ref="F1030:F1093" si="16">IFERROR(E1030/D1030,"")</f>
        <v/>
      </c>
    </row>
    <row r="1031" spans="2:6" ht="22.5" customHeight="1">
      <c r="B1031" s="90"/>
      <c r="C1031" s="90"/>
      <c r="D1031" s="90"/>
      <c r="E1031" s="92"/>
      <c r="F1031" s="93" t="str">
        <f t="shared" si="16"/>
        <v/>
      </c>
    </row>
    <row r="1032" spans="2:6" ht="22.5" customHeight="1">
      <c r="B1032" s="90"/>
      <c r="C1032" s="90"/>
      <c r="D1032" s="90"/>
      <c r="E1032" s="92"/>
      <c r="F1032" s="93" t="str">
        <f t="shared" si="16"/>
        <v/>
      </c>
    </row>
    <row r="1033" spans="2:6" ht="22.5" customHeight="1">
      <c r="B1033" s="90"/>
      <c r="C1033" s="90"/>
      <c r="D1033" s="90"/>
      <c r="E1033" s="92"/>
      <c r="F1033" s="93" t="str">
        <f t="shared" si="16"/>
        <v/>
      </c>
    </row>
    <row r="1034" spans="2:6" ht="22.5" customHeight="1">
      <c r="B1034" s="90"/>
      <c r="C1034" s="90"/>
      <c r="D1034" s="90"/>
      <c r="E1034" s="92"/>
      <c r="F1034" s="93" t="str">
        <f t="shared" si="16"/>
        <v/>
      </c>
    </row>
    <row r="1035" spans="2:6" ht="22.5" customHeight="1">
      <c r="B1035" s="90"/>
      <c r="C1035" s="90"/>
      <c r="D1035" s="90"/>
      <c r="E1035" s="92"/>
      <c r="F1035" s="93" t="str">
        <f t="shared" si="16"/>
        <v/>
      </c>
    </row>
    <row r="1036" spans="2:6" ht="22.5" customHeight="1">
      <c r="B1036" s="90"/>
      <c r="C1036" s="90"/>
      <c r="D1036" s="90"/>
      <c r="E1036" s="92"/>
      <c r="F1036" s="93" t="str">
        <f t="shared" si="16"/>
        <v/>
      </c>
    </row>
    <row r="1037" spans="2:6" ht="22.5" customHeight="1">
      <c r="B1037" s="90"/>
      <c r="C1037" s="90"/>
      <c r="D1037" s="90"/>
      <c r="E1037" s="92"/>
      <c r="F1037" s="93" t="str">
        <f t="shared" si="16"/>
        <v/>
      </c>
    </row>
    <row r="1038" spans="2:6" ht="22.5" customHeight="1">
      <c r="B1038" s="90"/>
      <c r="C1038" s="90"/>
      <c r="D1038" s="90"/>
      <c r="E1038" s="92"/>
      <c r="F1038" s="93" t="str">
        <f t="shared" si="16"/>
        <v/>
      </c>
    </row>
    <row r="1039" spans="2:6" ht="22.5" customHeight="1">
      <c r="B1039" s="90"/>
      <c r="C1039" s="90"/>
      <c r="D1039" s="90"/>
      <c r="E1039" s="92"/>
      <c r="F1039" s="93" t="str">
        <f t="shared" si="16"/>
        <v/>
      </c>
    </row>
    <row r="1040" spans="2:6" ht="22.5" customHeight="1">
      <c r="B1040" s="90"/>
      <c r="C1040" s="90"/>
      <c r="D1040" s="90"/>
      <c r="E1040" s="92"/>
      <c r="F1040" s="93" t="str">
        <f t="shared" si="16"/>
        <v/>
      </c>
    </row>
    <row r="1041" spans="2:6" ht="22.5" customHeight="1">
      <c r="B1041" s="90"/>
      <c r="C1041" s="90"/>
      <c r="D1041" s="90"/>
      <c r="E1041" s="92"/>
      <c r="F1041" s="93" t="str">
        <f t="shared" si="16"/>
        <v/>
      </c>
    </row>
    <row r="1042" spans="2:6" ht="22.5" customHeight="1">
      <c r="B1042" s="90"/>
      <c r="C1042" s="90"/>
      <c r="D1042" s="90"/>
      <c r="E1042" s="92"/>
      <c r="F1042" s="93" t="str">
        <f t="shared" si="16"/>
        <v/>
      </c>
    </row>
    <row r="1043" spans="2:6" ht="22.5" customHeight="1">
      <c r="B1043" s="90"/>
      <c r="C1043" s="90"/>
      <c r="D1043" s="90"/>
      <c r="E1043" s="92"/>
      <c r="F1043" s="93" t="str">
        <f t="shared" si="16"/>
        <v/>
      </c>
    </row>
    <row r="1044" spans="2:6" ht="22.5" customHeight="1">
      <c r="B1044" s="90"/>
      <c r="C1044" s="90"/>
      <c r="D1044" s="90"/>
      <c r="E1044" s="92"/>
      <c r="F1044" s="93" t="str">
        <f t="shared" si="16"/>
        <v/>
      </c>
    </row>
    <row r="1045" spans="2:6" ht="22.5" customHeight="1">
      <c r="B1045" s="90"/>
      <c r="C1045" s="90"/>
      <c r="D1045" s="90"/>
      <c r="E1045" s="92"/>
      <c r="F1045" s="93" t="str">
        <f t="shared" si="16"/>
        <v/>
      </c>
    </row>
    <row r="1046" spans="2:6" ht="22.5" customHeight="1">
      <c r="B1046" s="90"/>
      <c r="C1046" s="90"/>
      <c r="D1046" s="90"/>
      <c r="E1046" s="92"/>
      <c r="F1046" s="93" t="str">
        <f t="shared" si="16"/>
        <v/>
      </c>
    </row>
    <row r="1047" spans="2:6" ht="22.5" customHeight="1">
      <c r="B1047" s="90"/>
      <c r="C1047" s="90"/>
      <c r="D1047" s="90"/>
      <c r="E1047" s="92"/>
      <c r="F1047" s="93" t="str">
        <f t="shared" si="16"/>
        <v/>
      </c>
    </row>
    <row r="1048" spans="2:6" ht="22.5" customHeight="1">
      <c r="B1048" s="90"/>
      <c r="C1048" s="90"/>
      <c r="D1048" s="90"/>
      <c r="E1048" s="92"/>
      <c r="F1048" s="93" t="str">
        <f t="shared" si="16"/>
        <v/>
      </c>
    </row>
    <row r="1049" spans="2:6" ht="22.5" customHeight="1">
      <c r="B1049" s="90"/>
      <c r="C1049" s="90"/>
      <c r="D1049" s="90"/>
      <c r="E1049" s="92"/>
      <c r="F1049" s="93" t="str">
        <f t="shared" si="16"/>
        <v/>
      </c>
    </row>
    <row r="1050" spans="2:6" ht="22.5" customHeight="1">
      <c r="B1050" s="90"/>
      <c r="C1050" s="90"/>
      <c r="D1050" s="90"/>
      <c r="E1050" s="92"/>
      <c r="F1050" s="93" t="str">
        <f t="shared" si="16"/>
        <v/>
      </c>
    </row>
    <row r="1051" spans="2:6" ht="22.5" customHeight="1">
      <c r="B1051" s="90"/>
      <c r="C1051" s="90"/>
      <c r="D1051" s="90"/>
      <c r="E1051" s="92"/>
      <c r="F1051" s="93" t="str">
        <f t="shared" si="16"/>
        <v/>
      </c>
    </row>
    <row r="1052" spans="2:6" ht="22.5" customHeight="1">
      <c r="B1052" s="90"/>
      <c r="C1052" s="90"/>
      <c r="D1052" s="90"/>
      <c r="E1052" s="92"/>
      <c r="F1052" s="93" t="str">
        <f t="shared" si="16"/>
        <v/>
      </c>
    </row>
    <row r="1053" spans="2:6" ht="22.5" customHeight="1">
      <c r="B1053" s="90"/>
      <c r="C1053" s="90"/>
      <c r="D1053" s="90"/>
      <c r="E1053" s="92"/>
      <c r="F1053" s="93" t="str">
        <f t="shared" si="16"/>
        <v/>
      </c>
    </row>
    <row r="1054" spans="2:6" ht="22.5" customHeight="1">
      <c r="B1054" s="90"/>
      <c r="C1054" s="90"/>
      <c r="D1054" s="90"/>
      <c r="E1054" s="92"/>
      <c r="F1054" s="93" t="str">
        <f t="shared" si="16"/>
        <v/>
      </c>
    </row>
    <row r="1055" spans="2:6" ht="22.5" customHeight="1">
      <c r="B1055" s="90"/>
      <c r="C1055" s="90"/>
      <c r="D1055" s="90"/>
      <c r="E1055" s="92"/>
      <c r="F1055" s="93" t="str">
        <f t="shared" si="16"/>
        <v/>
      </c>
    </row>
    <row r="1056" spans="2:6" ht="22.5" customHeight="1">
      <c r="B1056" s="90"/>
      <c r="C1056" s="90"/>
      <c r="D1056" s="90"/>
      <c r="E1056" s="92"/>
      <c r="F1056" s="93" t="str">
        <f t="shared" si="16"/>
        <v/>
      </c>
    </row>
    <row r="1057" spans="2:6" ht="22.5" customHeight="1">
      <c r="B1057" s="90"/>
      <c r="C1057" s="90"/>
      <c r="D1057" s="90"/>
      <c r="E1057" s="92"/>
      <c r="F1057" s="93" t="str">
        <f t="shared" si="16"/>
        <v/>
      </c>
    </row>
    <row r="1058" spans="2:6" ht="22.5" customHeight="1">
      <c r="B1058" s="90"/>
      <c r="C1058" s="90"/>
      <c r="D1058" s="90"/>
      <c r="E1058" s="92"/>
      <c r="F1058" s="93" t="str">
        <f t="shared" si="16"/>
        <v/>
      </c>
    </row>
    <row r="1059" spans="2:6" ht="22.5" customHeight="1">
      <c r="B1059" s="90"/>
      <c r="C1059" s="90"/>
      <c r="D1059" s="90"/>
      <c r="E1059" s="92"/>
      <c r="F1059" s="93" t="str">
        <f t="shared" si="16"/>
        <v/>
      </c>
    </row>
    <row r="1060" spans="2:6" ht="22.5" customHeight="1">
      <c r="B1060" s="90"/>
      <c r="C1060" s="90"/>
      <c r="D1060" s="90"/>
      <c r="E1060" s="92"/>
      <c r="F1060" s="93" t="str">
        <f t="shared" si="16"/>
        <v/>
      </c>
    </row>
    <row r="1061" spans="2:6" ht="22.5" customHeight="1">
      <c r="B1061" s="90"/>
      <c r="C1061" s="90"/>
      <c r="D1061" s="90"/>
      <c r="E1061" s="92"/>
      <c r="F1061" s="93" t="str">
        <f t="shared" si="16"/>
        <v/>
      </c>
    </row>
    <row r="1062" spans="2:6" ht="22.5" customHeight="1">
      <c r="B1062" s="90"/>
      <c r="C1062" s="90"/>
      <c r="D1062" s="90"/>
      <c r="E1062" s="92"/>
      <c r="F1062" s="93" t="str">
        <f t="shared" si="16"/>
        <v/>
      </c>
    </row>
    <row r="1063" spans="2:6" ht="22.5" customHeight="1">
      <c r="B1063" s="90"/>
      <c r="C1063" s="90"/>
      <c r="D1063" s="90"/>
      <c r="E1063" s="92"/>
      <c r="F1063" s="93" t="str">
        <f t="shared" si="16"/>
        <v/>
      </c>
    </row>
    <row r="1064" spans="2:6" ht="22.5" customHeight="1">
      <c r="B1064" s="90"/>
      <c r="C1064" s="90"/>
      <c r="D1064" s="90"/>
      <c r="E1064" s="92"/>
      <c r="F1064" s="93" t="str">
        <f t="shared" si="16"/>
        <v/>
      </c>
    </row>
    <row r="1065" spans="2:6" ht="22.5" customHeight="1">
      <c r="B1065" s="90"/>
      <c r="C1065" s="90"/>
      <c r="D1065" s="90"/>
      <c r="E1065" s="92"/>
      <c r="F1065" s="93" t="str">
        <f t="shared" si="16"/>
        <v/>
      </c>
    </row>
    <row r="1066" spans="2:6" ht="22.5" customHeight="1">
      <c r="B1066" s="90"/>
      <c r="C1066" s="90"/>
      <c r="D1066" s="90"/>
      <c r="E1066" s="92"/>
      <c r="F1066" s="93" t="str">
        <f t="shared" si="16"/>
        <v/>
      </c>
    </row>
    <row r="1067" spans="2:6" ht="22.5" customHeight="1">
      <c r="B1067" s="90"/>
      <c r="C1067" s="90"/>
      <c r="D1067" s="90"/>
      <c r="E1067" s="92"/>
      <c r="F1067" s="93" t="str">
        <f t="shared" si="16"/>
        <v/>
      </c>
    </row>
    <row r="1068" spans="2:6" ht="22.5" customHeight="1">
      <c r="B1068" s="90"/>
      <c r="C1068" s="90"/>
      <c r="D1068" s="90"/>
      <c r="E1068" s="92"/>
      <c r="F1068" s="93" t="str">
        <f t="shared" si="16"/>
        <v/>
      </c>
    </row>
    <row r="1069" spans="2:6" ht="22.5" customHeight="1">
      <c r="B1069" s="90"/>
      <c r="C1069" s="90"/>
      <c r="D1069" s="90"/>
      <c r="E1069" s="92"/>
      <c r="F1069" s="93" t="str">
        <f t="shared" si="16"/>
        <v/>
      </c>
    </row>
    <row r="1070" spans="2:6" ht="22.5" customHeight="1">
      <c r="B1070" s="90"/>
      <c r="C1070" s="90"/>
      <c r="D1070" s="90"/>
      <c r="E1070" s="92"/>
      <c r="F1070" s="93" t="str">
        <f t="shared" si="16"/>
        <v/>
      </c>
    </row>
    <row r="1071" spans="2:6" ht="22.5" customHeight="1">
      <c r="B1071" s="90"/>
      <c r="C1071" s="90"/>
      <c r="D1071" s="90"/>
      <c r="E1071" s="92"/>
      <c r="F1071" s="93" t="str">
        <f t="shared" si="16"/>
        <v/>
      </c>
    </row>
    <row r="1072" spans="2:6" ht="22.5" customHeight="1">
      <c r="B1072" s="90"/>
      <c r="C1072" s="90"/>
      <c r="D1072" s="90"/>
      <c r="E1072" s="92"/>
      <c r="F1072" s="93" t="str">
        <f t="shared" si="16"/>
        <v/>
      </c>
    </row>
    <row r="1073" spans="2:6" ht="22.5" customHeight="1">
      <c r="B1073" s="90"/>
      <c r="C1073" s="90"/>
      <c r="D1073" s="90"/>
      <c r="E1073" s="92"/>
      <c r="F1073" s="93" t="str">
        <f t="shared" si="16"/>
        <v/>
      </c>
    </row>
    <row r="1074" spans="2:6" ht="22.5" customHeight="1">
      <c r="B1074" s="90"/>
      <c r="C1074" s="90"/>
      <c r="D1074" s="90"/>
      <c r="E1074" s="92"/>
      <c r="F1074" s="93" t="str">
        <f t="shared" si="16"/>
        <v/>
      </c>
    </row>
    <row r="1075" spans="2:6" ht="22.5" customHeight="1">
      <c r="B1075" s="90"/>
      <c r="C1075" s="90"/>
      <c r="D1075" s="90"/>
      <c r="E1075" s="92"/>
      <c r="F1075" s="93" t="str">
        <f t="shared" si="16"/>
        <v/>
      </c>
    </row>
    <row r="1076" spans="2:6" ht="22.5" customHeight="1">
      <c r="B1076" s="90"/>
      <c r="C1076" s="90"/>
      <c r="D1076" s="90"/>
      <c r="E1076" s="92"/>
      <c r="F1076" s="93" t="str">
        <f t="shared" si="16"/>
        <v/>
      </c>
    </row>
    <row r="1077" spans="2:6" ht="22.5" customHeight="1">
      <c r="B1077" s="90"/>
      <c r="C1077" s="90"/>
      <c r="D1077" s="90"/>
      <c r="E1077" s="92"/>
      <c r="F1077" s="93" t="str">
        <f t="shared" si="16"/>
        <v/>
      </c>
    </row>
    <row r="1078" spans="2:6" ht="22.5" customHeight="1">
      <c r="B1078" s="90"/>
      <c r="C1078" s="90"/>
      <c r="D1078" s="90"/>
      <c r="E1078" s="92"/>
      <c r="F1078" s="93" t="str">
        <f t="shared" si="16"/>
        <v/>
      </c>
    </row>
    <row r="1079" spans="2:6" ht="22.5" customHeight="1">
      <c r="B1079" s="90"/>
      <c r="C1079" s="90"/>
      <c r="D1079" s="90"/>
      <c r="E1079" s="92"/>
      <c r="F1079" s="93" t="str">
        <f t="shared" si="16"/>
        <v/>
      </c>
    </row>
    <row r="1080" spans="2:6" ht="22.5" customHeight="1">
      <c r="B1080" s="90"/>
      <c r="C1080" s="90"/>
      <c r="D1080" s="90"/>
      <c r="E1080" s="92"/>
      <c r="F1080" s="93" t="str">
        <f t="shared" si="16"/>
        <v/>
      </c>
    </row>
    <row r="1081" spans="2:6" ht="22.5" customHeight="1">
      <c r="B1081" s="90"/>
      <c r="C1081" s="90"/>
      <c r="D1081" s="90"/>
      <c r="E1081" s="92"/>
      <c r="F1081" s="93" t="str">
        <f t="shared" si="16"/>
        <v/>
      </c>
    </row>
    <row r="1082" spans="2:6" ht="22.5" customHeight="1">
      <c r="B1082" s="90"/>
      <c r="C1082" s="90"/>
      <c r="D1082" s="90"/>
      <c r="E1082" s="92"/>
      <c r="F1082" s="93" t="str">
        <f t="shared" si="16"/>
        <v/>
      </c>
    </row>
    <row r="1083" spans="2:6" ht="22.5" customHeight="1">
      <c r="B1083" s="90"/>
      <c r="C1083" s="90"/>
      <c r="D1083" s="90"/>
      <c r="E1083" s="92"/>
      <c r="F1083" s="93" t="str">
        <f t="shared" si="16"/>
        <v/>
      </c>
    </row>
    <row r="1084" spans="2:6" ht="22.5" customHeight="1">
      <c r="B1084" s="90"/>
      <c r="C1084" s="90"/>
      <c r="D1084" s="90"/>
      <c r="E1084" s="92"/>
      <c r="F1084" s="93" t="str">
        <f t="shared" si="16"/>
        <v/>
      </c>
    </row>
    <row r="1085" spans="2:6" ht="22.5" customHeight="1">
      <c r="B1085" s="90"/>
      <c r="C1085" s="90"/>
      <c r="D1085" s="90"/>
      <c r="E1085" s="92"/>
      <c r="F1085" s="93" t="str">
        <f t="shared" si="16"/>
        <v/>
      </c>
    </row>
    <row r="1086" spans="2:6" ht="22.5" customHeight="1">
      <c r="B1086" s="90"/>
      <c r="C1086" s="90"/>
      <c r="D1086" s="90"/>
      <c r="E1086" s="92"/>
      <c r="F1086" s="93" t="str">
        <f t="shared" si="16"/>
        <v/>
      </c>
    </row>
    <row r="1087" spans="2:6" ht="22.5" customHeight="1">
      <c r="B1087" s="90"/>
      <c r="C1087" s="90"/>
      <c r="D1087" s="90"/>
      <c r="E1087" s="92"/>
      <c r="F1087" s="93" t="str">
        <f t="shared" si="16"/>
        <v/>
      </c>
    </row>
    <row r="1088" spans="2:6" ht="22.5" customHeight="1">
      <c r="B1088" s="90"/>
      <c r="C1088" s="90"/>
      <c r="D1088" s="90"/>
      <c r="E1088" s="92"/>
      <c r="F1088" s="93" t="str">
        <f t="shared" si="16"/>
        <v/>
      </c>
    </row>
    <row r="1089" spans="2:6" ht="22.5" customHeight="1">
      <c r="B1089" s="90"/>
      <c r="C1089" s="90"/>
      <c r="D1089" s="90"/>
      <c r="E1089" s="92"/>
      <c r="F1089" s="93" t="str">
        <f t="shared" si="16"/>
        <v/>
      </c>
    </row>
    <row r="1090" spans="2:6" ht="22.5" customHeight="1">
      <c r="B1090" s="90"/>
      <c r="C1090" s="90"/>
      <c r="D1090" s="90"/>
      <c r="E1090" s="92"/>
      <c r="F1090" s="93" t="str">
        <f t="shared" si="16"/>
        <v/>
      </c>
    </row>
    <row r="1091" spans="2:6" ht="22.5" customHeight="1">
      <c r="B1091" s="90"/>
      <c r="C1091" s="90"/>
      <c r="D1091" s="90"/>
      <c r="E1091" s="92"/>
      <c r="F1091" s="93" t="str">
        <f t="shared" si="16"/>
        <v/>
      </c>
    </row>
    <row r="1092" spans="2:6" ht="22.5" customHeight="1">
      <c r="B1092" s="90"/>
      <c r="C1092" s="90"/>
      <c r="D1092" s="90"/>
      <c r="E1092" s="92"/>
      <c r="F1092" s="93" t="str">
        <f t="shared" si="16"/>
        <v/>
      </c>
    </row>
    <row r="1093" spans="2:6" ht="22.5" customHeight="1">
      <c r="B1093" s="90"/>
      <c r="C1093" s="90"/>
      <c r="D1093" s="90"/>
      <c r="E1093" s="92"/>
      <c r="F1093" s="93" t="str">
        <f t="shared" si="16"/>
        <v/>
      </c>
    </row>
    <row r="1094" spans="2:6" ht="22.5" customHeight="1">
      <c r="B1094" s="90"/>
      <c r="C1094" s="90"/>
      <c r="D1094" s="90"/>
      <c r="E1094" s="92"/>
      <c r="F1094" s="93" t="str">
        <f t="shared" ref="F1094:F1157" si="17">IFERROR(E1094/D1094,"")</f>
        <v/>
      </c>
    </row>
    <row r="1095" spans="2:6" ht="22.5" customHeight="1">
      <c r="B1095" s="90"/>
      <c r="C1095" s="90"/>
      <c r="D1095" s="90"/>
      <c r="E1095" s="92"/>
      <c r="F1095" s="93" t="str">
        <f t="shared" si="17"/>
        <v/>
      </c>
    </row>
    <row r="1096" spans="2:6" ht="22.5" customHeight="1">
      <c r="B1096" s="90"/>
      <c r="C1096" s="90"/>
      <c r="D1096" s="90"/>
      <c r="E1096" s="92"/>
      <c r="F1096" s="93" t="str">
        <f t="shared" si="17"/>
        <v/>
      </c>
    </row>
    <row r="1097" spans="2:6" ht="22.5" customHeight="1">
      <c r="B1097" s="90"/>
      <c r="C1097" s="90"/>
      <c r="D1097" s="90"/>
      <c r="E1097" s="92"/>
      <c r="F1097" s="93" t="str">
        <f t="shared" si="17"/>
        <v/>
      </c>
    </row>
    <row r="1098" spans="2:6" ht="22.5" customHeight="1">
      <c r="B1098" s="90"/>
      <c r="C1098" s="90"/>
      <c r="D1098" s="90"/>
      <c r="E1098" s="92"/>
      <c r="F1098" s="93" t="str">
        <f t="shared" si="17"/>
        <v/>
      </c>
    </row>
    <row r="1099" spans="2:6" ht="22.5" customHeight="1">
      <c r="B1099" s="90"/>
      <c r="C1099" s="90"/>
      <c r="D1099" s="90"/>
      <c r="E1099" s="92"/>
      <c r="F1099" s="93" t="str">
        <f t="shared" si="17"/>
        <v/>
      </c>
    </row>
    <row r="1100" spans="2:6" ht="22.5" customHeight="1">
      <c r="B1100" s="90"/>
      <c r="C1100" s="90"/>
      <c r="D1100" s="90"/>
      <c r="E1100" s="92"/>
      <c r="F1100" s="93" t="str">
        <f t="shared" si="17"/>
        <v/>
      </c>
    </row>
    <row r="1101" spans="2:6" ht="22.5" customHeight="1">
      <c r="B1101" s="90"/>
      <c r="C1101" s="90"/>
      <c r="D1101" s="90"/>
      <c r="E1101" s="92"/>
      <c r="F1101" s="93" t="str">
        <f t="shared" si="17"/>
        <v/>
      </c>
    </row>
    <row r="1102" spans="2:6" ht="22.5" customHeight="1">
      <c r="B1102" s="90"/>
      <c r="C1102" s="90"/>
      <c r="D1102" s="90"/>
      <c r="E1102" s="92"/>
      <c r="F1102" s="93" t="str">
        <f t="shared" si="17"/>
        <v/>
      </c>
    </row>
    <row r="1103" spans="2:6" ht="22.5" customHeight="1">
      <c r="B1103" s="90"/>
      <c r="C1103" s="90"/>
      <c r="D1103" s="90"/>
      <c r="E1103" s="92"/>
      <c r="F1103" s="93" t="str">
        <f t="shared" si="17"/>
        <v/>
      </c>
    </row>
    <row r="1104" spans="2:6" ht="22.5" customHeight="1">
      <c r="B1104" s="90"/>
      <c r="C1104" s="90"/>
      <c r="D1104" s="90"/>
      <c r="E1104" s="92"/>
      <c r="F1104" s="93" t="str">
        <f t="shared" si="17"/>
        <v/>
      </c>
    </row>
    <row r="1105" spans="2:6" ht="22.5" customHeight="1">
      <c r="B1105" s="90"/>
      <c r="C1105" s="90"/>
      <c r="D1105" s="90"/>
      <c r="E1105" s="92"/>
      <c r="F1105" s="93" t="str">
        <f t="shared" si="17"/>
        <v/>
      </c>
    </row>
    <row r="1106" spans="2:6" ht="22.5" customHeight="1">
      <c r="B1106" s="90"/>
      <c r="C1106" s="90"/>
      <c r="D1106" s="90"/>
      <c r="E1106" s="92"/>
      <c r="F1106" s="93" t="str">
        <f t="shared" si="17"/>
        <v/>
      </c>
    </row>
    <row r="1107" spans="2:6" ht="22.5" customHeight="1">
      <c r="B1107" s="90"/>
      <c r="C1107" s="90"/>
      <c r="D1107" s="90"/>
      <c r="E1107" s="92"/>
      <c r="F1107" s="93" t="str">
        <f t="shared" si="17"/>
        <v/>
      </c>
    </row>
    <row r="1108" spans="2:6" ht="22.5" customHeight="1">
      <c r="B1108" s="90"/>
      <c r="C1108" s="90"/>
      <c r="D1108" s="90"/>
      <c r="E1108" s="92"/>
      <c r="F1108" s="93" t="str">
        <f t="shared" si="17"/>
        <v/>
      </c>
    </row>
    <row r="1109" spans="2:6" ht="22.5" customHeight="1">
      <c r="B1109" s="90"/>
      <c r="C1109" s="90"/>
      <c r="D1109" s="90"/>
      <c r="E1109" s="92"/>
      <c r="F1109" s="93" t="str">
        <f t="shared" si="17"/>
        <v/>
      </c>
    </row>
    <row r="1110" spans="2:6" ht="22.5" customHeight="1">
      <c r="B1110" s="90"/>
      <c r="C1110" s="90"/>
      <c r="D1110" s="90"/>
      <c r="E1110" s="92"/>
      <c r="F1110" s="93" t="str">
        <f t="shared" si="17"/>
        <v/>
      </c>
    </row>
    <row r="1111" spans="2:6" ht="22.5" customHeight="1">
      <c r="B1111" s="90"/>
      <c r="C1111" s="90"/>
      <c r="D1111" s="90"/>
      <c r="E1111" s="92"/>
      <c r="F1111" s="93" t="str">
        <f t="shared" si="17"/>
        <v/>
      </c>
    </row>
    <row r="1112" spans="2:6" ht="22.5" customHeight="1">
      <c r="B1112" s="90"/>
      <c r="C1112" s="90"/>
      <c r="D1112" s="90"/>
      <c r="E1112" s="92"/>
      <c r="F1112" s="93" t="str">
        <f t="shared" si="17"/>
        <v/>
      </c>
    </row>
    <row r="1113" spans="2:6" ht="22.5" customHeight="1">
      <c r="B1113" s="90"/>
      <c r="C1113" s="90"/>
      <c r="D1113" s="90"/>
      <c r="E1113" s="92"/>
      <c r="F1113" s="93" t="str">
        <f t="shared" si="17"/>
        <v/>
      </c>
    </row>
    <row r="1114" spans="2:6" ht="22.5" customHeight="1">
      <c r="B1114" s="90"/>
      <c r="C1114" s="90"/>
      <c r="D1114" s="90"/>
      <c r="E1114" s="92"/>
      <c r="F1114" s="93" t="str">
        <f t="shared" si="17"/>
        <v/>
      </c>
    </row>
    <row r="1115" spans="2:6" ht="22.5" customHeight="1">
      <c r="B1115" s="90"/>
      <c r="C1115" s="90"/>
      <c r="D1115" s="90"/>
      <c r="E1115" s="92"/>
      <c r="F1115" s="93" t="str">
        <f t="shared" si="17"/>
        <v/>
      </c>
    </row>
    <row r="1116" spans="2:6" ht="22.5" customHeight="1">
      <c r="B1116" s="90"/>
      <c r="C1116" s="90"/>
      <c r="D1116" s="90"/>
      <c r="E1116" s="92"/>
      <c r="F1116" s="93" t="str">
        <f t="shared" si="17"/>
        <v/>
      </c>
    </row>
    <row r="1117" spans="2:6" ht="22.5" customHeight="1">
      <c r="B1117" s="90"/>
      <c r="C1117" s="90"/>
      <c r="D1117" s="90"/>
      <c r="E1117" s="92"/>
      <c r="F1117" s="93" t="str">
        <f t="shared" si="17"/>
        <v/>
      </c>
    </row>
    <row r="1118" spans="2:6" ht="22.5" customHeight="1">
      <c r="B1118" s="90"/>
      <c r="C1118" s="90"/>
      <c r="D1118" s="90"/>
      <c r="E1118" s="92"/>
      <c r="F1118" s="93" t="str">
        <f t="shared" si="17"/>
        <v/>
      </c>
    </row>
    <row r="1119" spans="2:6" ht="22.5" customHeight="1">
      <c r="B1119" s="90"/>
      <c r="C1119" s="90"/>
      <c r="D1119" s="90"/>
      <c r="E1119" s="92"/>
      <c r="F1119" s="93" t="str">
        <f t="shared" si="17"/>
        <v/>
      </c>
    </row>
    <row r="1120" spans="2:6" ht="22.5" customHeight="1">
      <c r="B1120" s="90"/>
      <c r="C1120" s="90"/>
      <c r="D1120" s="90"/>
      <c r="E1120" s="92"/>
      <c r="F1120" s="93" t="str">
        <f t="shared" si="17"/>
        <v/>
      </c>
    </row>
    <row r="1121" spans="2:6" ht="22.5" customHeight="1">
      <c r="B1121" s="90"/>
      <c r="C1121" s="90"/>
      <c r="D1121" s="90"/>
      <c r="E1121" s="92"/>
      <c r="F1121" s="93" t="str">
        <f t="shared" si="17"/>
        <v/>
      </c>
    </row>
    <row r="1122" spans="2:6" ht="22.5" customHeight="1">
      <c r="B1122" s="90"/>
      <c r="C1122" s="90"/>
      <c r="D1122" s="90"/>
      <c r="E1122" s="92"/>
      <c r="F1122" s="93" t="str">
        <f t="shared" si="17"/>
        <v/>
      </c>
    </row>
    <row r="1123" spans="2:6" ht="22.5" customHeight="1">
      <c r="B1123" s="90"/>
      <c r="C1123" s="90"/>
      <c r="D1123" s="90"/>
      <c r="E1123" s="92"/>
      <c r="F1123" s="93" t="str">
        <f t="shared" si="17"/>
        <v/>
      </c>
    </row>
    <row r="1124" spans="2:6" ht="22.5" customHeight="1">
      <c r="B1124" s="90"/>
      <c r="C1124" s="90"/>
      <c r="D1124" s="90"/>
      <c r="E1124" s="92"/>
      <c r="F1124" s="93" t="str">
        <f t="shared" si="17"/>
        <v/>
      </c>
    </row>
    <row r="1125" spans="2:6" ht="22.5" customHeight="1">
      <c r="B1125" s="90"/>
      <c r="C1125" s="90"/>
      <c r="D1125" s="90"/>
      <c r="E1125" s="92"/>
      <c r="F1125" s="93" t="str">
        <f t="shared" si="17"/>
        <v/>
      </c>
    </row>
    <row r="1126" spans="2:6" ht="22.5" customHeight="1">
      <c r="B1126" s="90"/>
      <c r="C1126" s="90"/>
      <c r="D1126" s="90"/>
      <c r="E1126" s="92"/>
      <c r="F1126" s="93" t="str">
        <f t="shared" si="17"/>
        <v/>
      </c>
    </row>
    <row r="1127" spans="2:6" ht="22.5" customHeight="1">
      <c r="B1127" s="90"/>
      <c r="C1127" s="90"/>
      <c r="D1127" s="90"/>
      <c r="E1127" s="92"/>
      <c r="F1127" s="93" t="str">
        <f t="shared" si="17"/>
        <v/>
      </c>
    </row>
    <row r="1128" spans="2:6" ht="22.5" customHeight="1">
      <c r="B1128" s="90"/>
      <c r="C1128" s="90"/>
      <c r="D1128" s="90"/>
      <c r="E1128" s="92"/>
      <c r="F1128" s="93" t="str">
        <f t="shared" si="17"/>
        <v/>
      </c>
    </row>
    <row r="1129" spans="2:6" ht="22.5" customHeight="1">
      <c r="B1129" s="90"/>
      <c r="C1129" s="90"/>
      <c r="D1129" s="90"/>
      <c r="E1129" s="92"/>
      <c r="F1129" s="93" t="str">
        <f t="shared" si="17"/>
        <v/>
      </c>
    </row>
    <row r="1130" spans="2:6" ht="22.5" customHeight="1">
      <c r="B1130" s="90"/>
      <c r="C1130" s="90"/>
      <c r="D1130" s="90"/>
      <c r="E1130" s="92"/>
      <c r="F1130" s="93" t="str">
        <f t="shared" si="17"/>
        <v/>
      </c>
    </row>
    <row r="1131" spans="2:6" ht="22.5" customHeight="1">
      <c r="B1131" s="90"/>
      <c r="C1131" s="90"/>
      <c r="D1131" s="90"/>
      <c r="E1131" s="92"/>
      <c r="F1131" s="93" t="str">
        <f t="shared" si="17"/>
        <v/>
      </c>
    </row>
    <row r="1132" spans="2:6" ht="22.5" customHeight="1">
      <c r="B1132" s="90"/>
      <c r="C1132" s="90"/>
      <c r="D1132" s="90"/>
      <c r="E1132" s="92"/>
      <c r="F1132" s="93" t="str">
        <f t="shared" si="17"/>
        <v/>
      </c>
    </row>
    <row r="1133" spans="2:6" ht="22.5" customHeight="1">
      <c r="B1133" s="90"/>
      <c r="C1133" s="90"/>
      <c r="D1133" s="90"/>
      <c r="E1133" s="92"/>
      <c r="F1133" s="93" t="str">
        <f t="shared" si="17"/>
        <v/>
      </c>
    </row>
    <row r="1134" spans="2:6" ht="22.5" customHeight="1">
      <c r="B1134" s="90"/>
      <c r="C1134" s="90"/>
      <c r="D1134" s="90"/>
      <c r="E1134" s="92"/>
      <c r="F1134" s="93" t="str">
        <f t="shared" si="17"/>
        <v/>
      </c>
    </row>
    <row r="1135" spans="2:6" ht="22.5" customHeight="1">
      <c r="B1135" s="90"/>
      <c r="C1135" s="90"/>
      <c r="D1135" s="90"/>
      <c r="E1135" s="92"/>
      <c r="F1135" s="93" t="str">
        <f t="shared" si="17"/>
        <v/>
      </c>
    </row>
    <row r="1136" spans="2:6" ht="22.5" customHeight="1">
      <c r="B1136" s="90"/>
      <c r="C1136" s="90"/>
      <c r="D1136" s="90"/>
      <c r="E1136" s="92"/>
      <c r="F1136" s="93" t="str">
        <f t="shared" si="17"/>
        <v/>
      </c>
    </row>
    <row r="1137" spans="2:6" ht="22.5" customHeight="1">
      <c r="B1137" s="90"/>
      <c r="C1137" s="90"/>
      <c r="D1137" s="90"/>
      <c r="E1137" s="92"/>
      <c r="F1137" s="93" t="str">
        <f t="shared" si="17"/>
        <v/>
      </c>
    </row>
    <row r="1138" spans="2:6" ht="22.5" customHeight="1">
      <c r="B1138" s="90"/>
      <c r="C1138" s="90"/>
      <c r="D1138" s="90"/>
      <c r="E1138" s="92"/>
      <c r="F1138" s="93" t="str">
        <f t="shared" si="17"/>
        <v/>
      </c>
    </row>
    <row r="1139" spans="2:6" ht="22.5" customHeight="1">
      <c r="B1139" s="90"/>
      <c r="C1139" s="90"/>
      <c r="D1139" s="90"/>
      <c r="E1139" s="92"/>
      <c r="F1139" s="93" t="str">
        <f t="shared" si="17"/>
        <v/>
      </c>
    </row>
    <row r="1140" spans="2:6" ht="22.5" customHeight="1">
      <c r="B1140" s="90"/>
      <c r="C1140" s="90"/>
      <c r="D1140" s="90"/>
      <c r="E1140" s="92"/>
      <c r="F1140" s="93" t="str">
        <f t="shared" si="17"/>
        <v/>
      </c>
    </row>
    <row r="1141" spans="2:6" ht="22.5" customHeight="1">
      <c r="B1141" s="90"/>
      <c r="C1141" s="90"/>
      <c r="D1141" s="90"/>
      <c r="E1141" s="92"/>
      <c r="F1141" s="93" t="str">
        <f t="shared" si="17"/>
        <v/>
      </c>
    </row>
    <row r="1142" spans="2:6" ht="22.5" customHeight="1">
      <c r="B1142" s="90"/>
      <c r="C1142" s="90"/>
      <c r="D1142" s="90"/>
      <c r="E1142" s="92"/>
      <c r="F1142" s="93" t="str">
        <f t="shared" si="17"/>
        <v/>
      </c>
    </row>
    <row r="1143" spans="2:6" ht="22.5" customHeight="1">
      <c r="B1143" s="90"/>
      <c r="C1143" s="90"/>
      <c r="D1143" s="90"/>
      <c r="E1143" s="92"/>
      <c r="F1143" s="93" t="str">
        <f t="shared" si="17"/>
        <v/>
      </c>
    </row>
    <row r="1144" spans="2:6" ht="22.5" customHeight="1">
      <c r="B1144" s="90"/>
      <c r="C1144" s="90"/>
      <c r="D1144" s="90"/>
      <c r="E1144" s="92"/>
      <c r="F1144" s="93" t="str">
        <f t="shared" si="17"/>
        <v/>
      </c>
    </row>
    <row r="1145" spans="2:6" ht="22.5" customHeight="1">
      <c r="B1145" s="90"/>
      <c r="C1145" s="90"/>
      <c r="D1145" s="90"/>
      <c r="E1145" s="92"/>
      <c r="F1145" s="93" t="str">
        <f t="shared" si="17"/>
        <v/>
      </c>
    </row>
    <row r="1146" spans="2:6" ht="22.5" customHeight="1">
      <c r="B1146" s="90"/>
      <c r="C1146" s="90"/>
      <c r="D1146" s="90"/>
      <c r="E1146" s="92"/>
      <c r="F1146" s="93" t="str">
        <f t="shared" si="17"/>
        <v/>
      </c>
    </row>
    <row r="1147" spans="2:6" ht="22.5" customHeight="1">
      <c r="B1147" s="90"/>
      <c r="C1147" s="90"/>
      <c r="D1147" s="90"/>
      <c r="E1147" s="92"/>
      <c r="F1147" s="93" t="str">
        <f t="shared" si="17"/>
        <v/>
      </c>
    </row>
    <row r="1148" spans="2:6" ht="22.5" customHeight="1">
      <c r="B1148" s="90"/>
      <c r="C1148" s="90"/>
      <c r="D1148" s="90"/>
      <c r="E1148" s="92"/>
      <c r="F1148" s="93" t="str">
        <f t="shared" si="17"/>
        <v/>
      </c>
    </row>
    <row r="1149" spans="2:6" ht="22.5" customHeight="1">
      <c r="B1149" s="90"/>
      <c r="C1149" s="90"/>
      <c r="D1149" s="90"/>
      <c r="E1149" s="92"/>
      <c r="F1149" s="93" t="str">
        <f t="shared" si="17"/>
        <v/>
      </c>
    </row>
    <row r="1150" spans="2:6" ht="22.5" customHeight="1">
      <c r="B1150" s="90"/>
      <c r="C1150" s="90"/>
      <c r="D1150" s="90"/>
      <c r="E1150" s="92"/>
      <c r="F1150" s="93" t="str">
        <f t="shared" si="17"/>
        <v/>
      </c>
    </row>
    <row r="1151" spans="2:6" ht="22.5" customHeight="1">
      <c r="B1151" s="90"/>
      <c r="C1151" s="90"/>
      <c r="D1151" s="90"/>
      <c r="E1151" s="92"/>
      <c r="F1151" s="93" t="str">
        <f t="shared" si="17"/>
        <v/>
      </c>
    </row>
    <row r="1152" spans="2:6" ht="22.5" customHeight="1">
      <c r="B1152" s="90"/>
      <c r="C1152" s="90"/>
      <c r="D1152" s="90"/>
      <c r="E1152" s="92"/>
      <c r="F1152" s="93" t="str">
        <f t="shared" si="17"/>
        <v/>
      </c>
    </row>
    <row r="1153" spans="2:6" ht="22.5" customHeight="1">
      <c r="B1153" s="90"/>
      <c r="C1153" s="90"/>
      <c r="D1153" s="90"/>
      <c r="E1153" s="92"/>
      <c r="F1153" s="93" t="str">
        <f t="shared" si="17"/>
        <v/>
      </c>
    </row>
    <row r="1154" spans="2:6" ht="22.5" customHeight="1">
      <c r="B1154" s="90"/>
      <c r="C1154" s="90"/>
      <c r="D1154" s="90"/>
      <c r="E1154" s="92"/>
      <c r="F1154" s="93" t="str">
        <f t="shared" si="17"/>
        <v/>
      </c>
    </row>
    <row r="1155" spans="2:6" ht="22.5" customHeight="1">
      <c r="B1155" s="90"/>
      <c r="C1155" s="90"/>
      <c r="D1155" s="90"/>
      <c r="E1155" s="92"/>
      <c r="F1155" s="93" t="str">
        <f t="shared" si="17"/>
        <v/>
      </c>
    </row>
    <row r="1156" spans="2:6" ht="22.5" customHeight="1">
      <c r="B1156" s="90"/>
      <c r="C1156" s="90"/>
      <c r="D1156" s="90"/>
      <c r="E1156" s="92"/>
      <c r="F1156" s="93" t="str">
        <f t="shared" si="17"/>
        <v/>
      </c>
    </row>
    <row r="1157" spans="2:6" ht="22.5" customHeight="1">
      <c r="B1157" s="90"/>
      <c r="C1157" s="90"/>
      <c r="D1157" s="90"/>
      <c r="E1157" s="92"/>
      <c r="F1157" s="93" t="str">
        <f t="shared" si="17"/>
        <v/>
      </c>
    </row>
    <row r="1158" spans="2:6" ht="22.5" customHeight="1">
      <c r="B1158" s="90"/>
      <c r="C1158" s="90"/>
      <c r="D1158" s="90"/>
      <c r="E1158" s="92"/>
      <c r="F1158" s="93" t="str">
        <f t="shared" ref="F1158:F1221" si="18">IFERROR(E1158/D1158,"")</f>
        <v/>
      </c>
    </row>
    <row r="1159" spans="2:6" ht="22.5" customHeight="1">
      <c r="B1159" s="90"/>
      <c r="C1159" s="90"/>
      <c r="D1159" s="90"/>
      <c r="E1159" s="92"/>
      <c r="F1159" s="93" t="str">
        <f t="shared" si="18"/>
        <v/>
      </c>
    </row>
    <row r="1160" spans="2:6" ht="22.5" customHeight="1">
      <c r="B1160" s="90"/>
      <c r="C1160" s="90"/>
      <c r="D1160" s="90"/>
      <c r="E1160" s="92"/>
      <c r="F1160" s="93" t="str">
        <f t="shared" si="18"/>
        <v/>
      </c>
    </row>
    <row r="1161" spans="2:6" ht="22.5" customHeight="1">
      <c r="B1161" s="90"/>
      <c r="C1161" s="90"/>
      <c r="D1161" s="90"/>
      <c r="E1161" s="92"/>
      <c r="F1161" s="93" t="str">
        <f t="shared" si="18"/>
        <v/>
      </c>
    </row>
    <row r="1162" spans="2:6" ht="22.5" customHeight="1">
      <c r="B1162" s="90"/>
      <c r="C1162" s="90"/>
      <c r="D1162" s="90"/>
      <c r="E1162" s="92"/>
      <c r="F1162" s="93" t="str">
        <f t="shared" si="18"/>
        <v/>
      </c>
    </row>
    <row r="1163" spans="2:6" ht="22.5" customHeight="1">
      <c r="B1163" s="90"/>
      <c r="C1163" s="90"/>
      <c r="D1163" s="90"/>
      <c r="E1163" s="92"/>
      <c r="F1163" s="93" t="str">
        <f t="shared" si="18"/>
        <v/>
      </c>
    </row>
    <row r="1164" spans="2:6" ht="22.5" customHeight="1">
      <c r="B1164" s="90"/>
      <c r="C1164" s="90"/>
      <c r="D1164" s="90"/>
      <c r="E1164" s="92"/>
      <c r="F1164" s="93" t="str">
        <f t="shared" si="18"/>
        <v/>
      </c>
    </row>
    <row r="1165" spans="2:6" ht="22.5" customHeight="1">
      <c r="B1165" s="90"/>
      <c r="C1165" s="90"/>
      <c r="D1165" s="90"/>
      <c r="E1165" s="92"/>
      <c r="F1165" s="93" t="str">
        <f t="shared" si="18"/>
        <v/>
      </c>
    </row>
    <row r="1166" spans="2:6" ht="22.5" customHeight="1">
      <c r="B1166" s="90"/>
      <c r="C1166" s="90"/>
      <c r="D1166" s="90"/>
      <c r="E1166" s="92"/>
      <c r="F1166" s="93" t="str">
        <f t="shared" si="18"/>
        <v/>
      </c>
    </row>
    <row r="1167" spans="2:6" ht="22.5" customHeight="1">
      <c r="B1167" s="90"/>
      <c r="C1167" s="90"/>
      <c r="D1167" s="90"/>
      <c r="E1167" s="92"/>
      <c r="F1167" s="93" t="str">
        <f t="shared" si="18"/>
        <v/>
      </c>
    </row>
    <row r="1168" spans="2:6" ht="22.5" customHeight="1">
      <c r="B1168" s="90"/>
      <c r="C1168" s="90"/>
      <c r="D1168" s="90"/>
      <c r="E1168" s="92"/>
      <c r="F1168" s="93" t="str">
        <f t="shared" si="18"/>
        <v/>
      </c>
    </row>
    <row r="1169" spans="2:6" ht="22.5" customHeight="1">
      <c r="B1169" s="90"/>
      <c r="C1169" s="90"/>
      <c r="D1169" s="90"/>
      <c r="E1169" s="92"/>
      <c r="F1169" s="93" t="str">
        <f t="shared" si="18"/>
        <v/>
      </c>
    </row>
    <row r="1170" spans="2:6" ht="22.5" customHeight="1">
      <c r="B1170" s="90"/>
      <c r="C1170" s="90"/>
      <c r="D1170" s="90"/>
      <c r="E1170" s="92"/>
      <c r="F1170" s="93" t="str">
        <f t="shared" si="18"/>
        <v/>
      </c>
    </row>
    <row r="1171" spans="2:6" ht="22.5" customHeight="1">
      <c r="B1171" s="90"/>
      <c r="C1171" s="90"/>
      <c r="D1171" s="90"/>
      <c r="E1171" s="92"/>
      <c r="F1171" s="93" t="str">
        <f t="shared" si="18"/>
        <v/>
      </c>
    </row>
    <row r="1172" spans="2:6" ht="22.5" customHeight="1">
      <c r="B1172" s="90"/>
      <c r="C1172" s="90"/>
      <c r="D1172" s="90"/>
      <c r="E1172" s="92"/>
      <c r="F1172" s="93" t="str">
        <f t="shared" si="18"/>
        <v/>
      </c>
    </row>
    <row r="1173" spans="2:6" ht="22.5" customHeight="1">
      <c r="B1173" s="90"/>
      <c r="C1173" s="90"/>
      <c r="D1173" s="90"/>
      <c r="E1173" s="92"/>
      <c r="F1173" s="93" t="str">
        <f t="shared" si="18"/>
        <v/>
      </c>
    </row>
    <row r="1174" spans="2:6" ht="22.5" customHeight="1">
      <c r="B1174" s="90"/>
      <c r="C1174" s="90"/>
      <c r="D1174" s="90"/>
      <c r="E1174" s="92"/>
      <c r="F1174" s="93" t="str">
        <f t="shared" si="18"/>
        <v/>
      </c>
    </row>
    <row r="1175" spans="2:6" ht="22.5" customHeight="1">
      <c r="B1175" s="90"/>
      <c r="C1175" s="90"/>
      <c r="D1175" s="90"/>
      <c r="E1175" s="92"/>
      <c r="F1175" s="93" t="str">
        <f t="shared" si="18"/>
        <v/>
      </c>
    </row>
    <row r="1176" spans="2:6" ht="22.5" customHeight="1">
      <c r="B1176" s="90"/>
      <c r="C1176" s="90"/>
      <c r="D1176" s="90"/>
      <c r="E1176" s="92"/>
      <c r="F1176" s="93" t="str">
        <f t="shared" si="18"/>
        <v/>
      </c>
    </row>
    <row r="1177" spans="2:6" ht="22.5" customHeight="1">
      <c r="B1177" s="90"/>
      <c r="C1177" s="90"/>
      <c r="D1177" s="90"/>
      <c r="E1177" s="92"/>
      <c r="F1177" s="93" t="str">
        <f t="shared" si="18"/>
        <v/>
      </c>
    </row>
    <row r="1178" spans="2:6" ht="22.5" customHeight="1">
      <c r="B1178" s="90"/>
      <c r="C1178" s="90"/>
      <c r="D1178" s="90"/>
      <c r="E1178" s="92"/>
      <c r="F1178" s="93" t="str">
        <f t="shared" si="18"/>
        <v/>
      </c>
    </row>
    <row r="1179" spans="2:6" ht="22.5" customHeight="1">
      <c r="B1179" s="90"/>
      <c r="C1179" s="90"/>
      <c r="D1179" s="90"/>
      <c r="E1179" s="92"/>
      <c r="F1179" s="93" t="str">
        <f t="shared" si="18"/>
        <v/>
      </c>
    </row>
    <row r="1180" spans="2:6" ht="22.5" customHeight="1">
      <c r="B1180" s="90"/>
      <c r="C1180" s="90"/>
      <c r="D1180" s="90"/>
      <c r="E1180" s="92"/>
      <c r="F1180" s="93" t="str">
        <f t="shared" si="18"/>
        <v/>
      </c>
    </row>
    <row r="1181" spans="2:6" ht="22.5" customHeight="1">
      <c r="B1181" s="90"/>
      <c r="C1181" s="90"/>
      <c r="D1181" s="90"/>
      <c r="E1181" s="92"/>
      <c r="F1181" s="93" t="str">
        <f t="shared" si="18"/>
        <v/>
      </c>
    </row>
    <row r="1182" spans="2:6" ht="22.5" customHeight="1">
      <c r="B1182" s="90"/>
      <c r="C1182" s="90"/>
      <c r="D1182" s="90"/>
      <c r="E1182" s="92"/>
      <c r="F1182" s="93" t="str">
        <f t="shared" si="18"/>
        <v/>
      </c>
    </row>
    <row r="1183" spans="2:6" ht="22.5" customHeight="1">
      <c r="B1183" s="90"/>
      <c r="C1183" s="90"/>
      <c r="D1183" s="90"/>
      <c r="E1183" s="92"/>
      <c r="F1183" s="93" t="str">
        <f t="shared" si="18"/>
        <v/>
      </c>
    </row>
    <row r="1184" spans="2:6" ht="22.5" customHeight="1">
      <c r="B1184" s="90"/>
      <c r="C1184" s="90"/>
      <c r="D1184" s="90"/>
      <c r="E1184" s="92"/>
      <c r="F1184" s="93" t="str">
        <f t="shared" si="18"/>
        <v/>
      </c>
    </row>
    <row r="1185" spans="2:6" ht="22.5" customHeight="1">
      <c r="B1185" s="90"/>
      <c r="C1185" s="90"/>
      <c r="D1185" s="90"/>
      <c r="E1185" s="92"/>
      <c r="F1185" s="93" t="str">
        <f t="shared" si="18"/>
        <v/>
      </c>
    </row>
    <row r="1186" spans="2:6" ht="22.5" customHeight="1">
      <c r="B1186" s="90"/>
      <c r="C1186" s="90"/>
      <c r="D1186" s="90"/>
      <c r="E1186" s="92"/>
      <c r="F1186" s="93" t="str">
        <f t="shared" si="18"/>
        <v/>
      </c>
    </row>
    <row r="1187" spans="2:6" ht="22.5" customHeight="1">
      <c r="B1187" s="90"/>
      <c r="C1187" s="90"/>
      <c r="D1187" s="90"/>
      <c r="E1187" s="92"/>
      <c r="F1187" s="93" t="str">
        <f t="shared" si="18"/>
        <v/>
      </c>
    </row>
    <row r="1188" spans="2:6" ht="22.5" customHeight="1">
      <c r="B1188" s="90"/>
      <c r="C1188" s="90"/>
      <c r="D1188" s="90"/>
      <c r="E1188" s="92"/>
      <c r="F1188" s="93" t="str">
        <f t="shared" si="18"/>
        <v/>
      </c>
    </row>
    <row r="1189" spans="2:6" ht="22.5" customHeight="1">
      <c r="B1189" s="90"/>
      <c r="C1189" s="90"/>
      <c r="D1189" s="90"/>
      <c r="E1189" s="92"/>
      <c r="F1189" s="93" t="str">
        <f t="shared" si="18"/>
        <v/>
      </c>
    </row>
    <row r="1190" spans="2:6" ht="22.5" customHeight="1">
      <c r="B1190" s="90"/>
      <c r="C1190" s="90"/>
      <c r="D1190" s="90"/>
      <c r="E1190" s="92"/>
      <c r="F1190" s="93" t="str">
        <f t="shared" si="18"/>
        <v/>
      </c>
    </row>
    <row r="1191" spans="2:6" ht="22.5" customHeight="1">
      <c r="B1191" s="90"/>
      <c r="C1191" s="90"/>
      <c r="D1191" s="90"/>
      <c r="E1191" s="92"/>
      <c r="F1191" s="93" t="str">
        <f t="shared" si="18"/>
        <v/>
      </c>
    </row>
    <row r="1192" spans="2:6" ht="22.5" customHeight="1">
      <c r="B1192" s="90"/>
      <c r="C1192" s="90"/>
      <c r="D1192" s="90"/>
      <c r="E1192" s="92"/>
      <c r="F1192" s="93" t="str">
        <f t="shared" si="18"/>
        <v/>
      </c>
    </row>
    <row r="1193" spans="2:6" ht="22.5" customHeight="1">
      <c r="B1193" s="90"/>
      <c r="C1193" s="90"/>
      <c r="D1193" s="90"/>
      <c r="E1193" s="92"/>
      <c r="F1193" s="93" t="str">
        <f t="shared" si="18"/>
        <v/>
      </c>
    </row>
    <row r="1194" spans="2:6" ht="22.5" customHeight="1">
      <c r="B1194" s="90"/>
      <c r="C1194" s="90"/>
      <c r="D1194" s="90"/>
      <c r="E1194" s="92"/>
      <c r="F1194" s="93" t="str">
        <f t="shared" si="18"/>
        <v/>
      </c>
    </row>
    <row r="1195" spans="2:6" ht="22.5" customHeight="1">
      <c r="B1195" s="90"/>
      <c r="C1195" s="90"/>
      <c r="D1195" s="90"/>
      <c r="E1195" s="92"/>
      <c r="F1195" s="93" t="str">
        <f t="shared" si="18"/>
        <v/>
      </c>
    </row>
    <row r="1196" spans="2:6" ht="22.5" customHeight="1">
      <c r="B1196" s="90"/>
      <c r="C1196" s="90"/>
      <c r="D1196" s="90"/>
      <c r="E1196" s="92"/>
      <c r="F1196" s="93" t="str">
        <f t="shared" si="18"/>
        <v/>
      </c>
    </row>
    <row r="1197" spans="2:6" ht="22.5" customHeight="1">
      <c r="B1197" s="90"/>
      <c r="C1197" s="90"/>
      <c r="D1197" s="90"/>
      <c r="E1197" s="92"/>
      <c r="F1197" s="93" t="str">
        <f t="shared" si="18"/>
        <v/>
      </c>
    </row>
    <row r="1198" spans="2:6" ht="22.5" customHeight="1">
      <c r="B1198" s="90"/>
      <c r="C1198" s="90"/>
      <c r="D1198" s="90"/>
      <c r="E1198" s="92"/>
      <c r="F1198" s="93" t="str">
        <f t="shared" si="18"/>
        <v/>
      </c>
    </row>
    <row r="1199" spans="2:6" ht="22.5" customHeight="1">
      <c r="B1199" s="90"/>
      <c r="C1199" s="90"/>
      <c r="D1199" s="90"/>
      <c r="E1199" s="92"/>
      <c r="F1199" s="93" t="str">
        <f t="shared" si="18"/>
        <v/>
      </c>
    </row>
    <row r="1200" spans="2:6" ht="22.5" customHeight="1">
      <c r="B1200" s="90"/>
      <c r="C1200" s="90"/>
      <c r="D1200" s="90"/>
      <c r="E1200" s="92"/>
      <c r="F1200" s="93" t="str">
        <f t="shared" si="18"/>
        <v/>
      </c>
    </row>
    <row r="1201" spans="2:6" ht="22.5" customHeight="1">
      <c r="B1201" s="90"/>
      <c r="C1201" s="90"/>
      <c r="D1201" s="90"/>
      <c r="E1201" s="92"/>
      <c r="F1201" s="93" t="str">
        <f t="shared" si="18"/>
        <v/>
      </c>
    </row>
    <row r="1202" spans="2:6" ht="22.5" customHeight="1">
      <c r="B1202" s="90"/>
      <c r="C1202" s="90"/>
      <c r="D1202" s="90"/>
      <c r="E1202" s="92"/>
      <c r="F1202" s="93" t="str">
        <f t="shared" si="18"/>
        <v/>
      </c>
    </row>
    <row r="1203" spans="2:6" ht="22.5" customHeight="1">
      <c r="B1203" s="90"/>
      <c r="C1203" s="90"/>
      <c r="D1203" s="90"/>
      <c r="E1203" s="92"/>
      <c r="F1203" s="93" t="str">
        <f t="shared" si="18"/>
        <v/>
      </c>
    </row>
    <row r="1204" spans="2:6" ht="22.5" customHeight="1">
      <c r="B1204" s="90"/>
      <c r="C1204" s="90"/>
      <c r="D1204" s="90"/>
      <c r="E1204" s="92"/>
      <c r="F1204" s="93" t="str">
        <f t="shared" si="18"/>
        <v/>
      </c>
    </row>
    <row r="1205" spans="2:6" ht="22.5" customHeight="1">
      <c r="B1205" s="90"/>
      <c r="C1205" s="90"/>
      <c r="D1205" s="90"/>
      <c r="E1205" s="92"/>
      <c r="F1205" s="93" t="str">
        <f t="shared" si="18"/>
        <v/>
      </c>
    </row>
    <row r="1206" spans="2:6" ht="22.5" customHeight="1">
      <c r="B1206" s="90"/>
      <c r="C1206" s="90"/>
      <c r="D1206" s="90"/>
      <c r="E1206" s="92"/>
      <c r="F1206" s="93" t="str">
        <f t="shared" si="18"/>
        <v/>
      </c>
    </row>
    <row r="1207" spans="2:6" ht="22.5" customHeight="1">
      <c r="B1207" s="90"/>
      <c r="C1207" s="90"/>
      <c r="D1207" s="90"/>
      <c r="E1207" s="92"/>
      <c r="F1207" s="93" t="str">
        <f t="shared" si="18"/>
        <v/>
      </c>
    </row>
    <row r="1208" spans="2:6" ht="22.5" customHeight="1">
      <c r="B1208" s="90"/>
      <c r="C1208" s="90"/>
      <c r="D1208" s="90"/>
      <c r="E1208" s="92"/>
      <c r="F1208" s="93" t="str">
        <f t="shared" si="18"/>
        <v/>
      </c>
    </row>
    <row r="1209" spans="2:6" ht="22.5" customHeight="1">
      <c r="B1209" s="90"/>
      <c r="C1209" s="90"/>
      <c r="D1209" s="90"/>
      <c r="E1209" s="92"/>
      <c r="F1209" s="93" t="str">
        <f t="shared" si="18"/>
        <v/>
      </c>
    </row>
    <row r="1210" spans="2:6" ht="22.5" customHeight="1">
      <c r="B1210" s="90"/>
      <c r="C1210" s="90"/>
      <c r="D1210" s="90"/>
      <c r="E1210" s="92"/>
      <c r="F1210" s="93" t="str">
        <f t="shared" si="18"/>
        <v/>
      </c>
    </row>
    <row r="1211" spans="2:6" ht="22.5" customHeight="1">
      <c r="B1211" s="90"/>
      <c r="C1211" s="90"/>
      <c r="D1211" s="90"/>
      <c r="E1211" s="92"/>
      <c r="F1211" s="93" t="str">
        <f t="shared" si="18"/>
        <v/>
      </c>
    </row>
    <row r="1212" spans="2:6" ht="22.5" customHeight="1">
      <c r="B1212" s="90"/>
      <c r="C1212" s="90"/>
      <c r="D1212" s="90"/>
      <c r="E1212" s="92"/>
      <c r="F1212" s="93" t="str">
        <f t="shared" si="18"/>
        <v/>
      </c>
    </row>
    <row r="1213" spans="2:6" ht="22.5" customHeight="1">
      <c r="B1213" s="90"/>
      <c r="C1213" s="90"/>
      <c r="D1213" s="90"/>
      <c r="E1213" s="92"/>
      <c r="F1213" s="93" t="str">
        <f t="shared" si="18"/>
        <v/>
      </c>
    </row>
    <row r="1214" spans="2:6" ht="22.5" customHeight="1">
      <c r="B1214" s="90"/>
      <c r="C1214" s="90"/>
      <c r="D1214" s="90"/>
      <c r="E1214" s="92"/>
      <c r="F1214" s="93" t="str">
        <f t="shared" si="18"/>
        <v/>
      </c>
    </row>
    <row r="1215" spans="2:6" ht="22.5" customHeight="1">
      <c r="B1215" s="90"/>
      <c r="C1215" s="90"/>
      <c r="D1215" s="90"/>
      <c r="E1215" s="92"/>
      <c r="F1215" s="93" t="str">
        <f t="shared" si="18"/>
        <v/>
      </c>
    </row>
    <row r="1216" spans="2:6" ht="22.5" customHeight="1">
      <c r="B1216" s="90"/>
      <c r="C1216" s="90"/>
      <c r="D1216" s="90"/>
      <c r="E1216" s="92"/>
      <c r="F1216" s="93" t="str">
        <f t="shared" si="18"/>
        <v/>
      </c>
    </row>
    <row r="1217" spans="2:6" ht="22.5" customHeight="1">
      <c r="B1217" s="90"/>
      <c r="C1217" s="90"/>
      <c r="D1217" s="90"/>
      <c r="E1217" s="92"/>
      <c r="F1217" s="93" t="str">
        <f t="shared" si="18"/>
        <v/>
      </c>
    </row>
    <row r="1218" spans="2:6" ht="22.5" customHeight="1">
      <c r="B1218" s="90"/>
      <c r="C1218" s="90"/>
      <c r="D1218" s="90"/>
      <c r="E1218" s="92"/>
      <c r="F1218" s="93" t="str">
        <f t="shared" si="18"/>
        <v/>
      </c>
    </row>
    <row r="1219" spans="2:6" ht="22.5" customHeight="1">
      <c r="B1219" s="90"/>
      <c r="C1219" s="90"/>
      <c r="D1219" s="90"/>
      <c r="E1219" s="92"/>
      <c r="F1219" s="93" t="str">
        <f t="shared" si="18"/>
        <v/>
      </c>
    </row>
    <row r="1220" spans="2:6" ht="22.5" customHeight="1">
      <c r="B1220" s="90"/>
      <c r="C1220" s="90"/>
      <c r="D1220" s="90"/>
      <c r="E1220" s="92"/>
      <c r="F1220" s="93" t="str">
        <f t="shared" si="18"/>
        <v/>
      </c>
    </row>
    <row r="1221" spans="2:6" ht="22.5" customHeight="1">
      <c r="B1221" s="90"/>
      <c r="C1221" s="90"/>
      <c r="D1221" s="90"/>
      <c r="E1221" s="92"/>
      <c r="F1221" s="93" t="str">
        <f t="shared" si="18"/>
        <v/>
      </c>
    </row>
    <row r="1222" spans="2:6" ht="22.5" customHeight="1">
      <c r="B1222" s="90"/>
      <c r="C1222" s="90"/>
      <c r="D1222" s="90"/>
      <c r="E1222" s="92"/>
      <c r="F1222" s="93" t="str">
        <f t="shared" ref="F1222:F1234" si="19">IFERROR(E1222/D1222,"")</f>
        <v/>
      </c>
    </row>
    <row r="1223" spans="2:6" ht="22.5" customHeight="1">
      <c r="B1223" s="90"/>
      <c r="C1223" s="90"/>
      <c r="D1223" s="90"/>
      <c r="E1223" s="92"/>
      <c r="F1223" s="93" t="str">
        <f t="shared" si="19"/>
        <v/>
      </c>
    </row>
    <row r="1224" spans="2:6" ht="22.5" customHeight="1">
      <c r="B1224" s="90"/>
      <c r="C1224" s="90"/>
      <c r="D1224" s="90"/>
      <c r="E1224" s="92"/>
      <c r="F1224" s="93" t="str">
        <f t="shared" si="19"/>
        <v/>
      </c>
    </row>
    <row r="1225" spans="2:6" ht="22.5" customHeight="1">
      <c r="B1225" s="90"/>
      <c r="C1225" s="90"/>
      <c r="D1225" s="90"/>
      <c r="E1225" s="92"/>
      <c r="F1225" s="93" t="str">
        <f t="shared" si="19"/>
        <v/>
      </c>
    </row>
    <row r="1226" spans="2:6" ht="22.5" customHeight="1">
      <c r="B1226" s="90"/>
      <c r="C1226" s="90"/>
      <c r="D1226" s="90"/>
      <c r="E1226" s="92"/>
      <c r="F1226" s="93" t="str">
        <f t="shared" si="19"/>
        <v/>
      </c>
    </row>
    <row r="1227" spans="2:6" ht="22.5" customHeight="1">
      <c r="B1227" s="90"/>
      <c r="C1227" s="90"/>
      <c r="D1227" s="90"/>
      <c r="E1227" s="92"/>
      <c r="F1227" s="93" t="str">
        <f t="shared" si="19"/>
        <v/>
      </c>
    </row>
    <row r="1228" spans="2:6" ht="22.5" customHeight="1">
      <c r="B1228" s="90"/>
      <c r="C1228" s="90"/>
      <c r="D1228" s="90"/>
      <c r="E1228" s="92"/>
      <c r="F1228" s="93" t="str">
        <f t="shared" si="19"/>
        <v/>
      </c>
    </row>
    <row r="1229" spans="2:6" ht="22.5" customHeight="1">
      <c r="B1229" s="90"/>
      <c r="C1229" s="90"/>
      <c r="D1229" s="90"/>
      <c r="E1229" s="92"/>
      <c r="F1229" s="93" t="str">
        <f>IFERROR(E1229/D1229,"")</f>
        <v/>
      </c>
    </row>
    <row r="1230" spans="2:6" ht="22.5" customHeight="1">
      <c r="B1230" s="90"/>
      <c r="C1230" s="90"/>
      <c r="D1230" s="90"/>
      <c r="E1230" s="92"/>
      <c r="F1230" s="93" t="str">
        <f t="shared" si="19"/>
        <v/>
      </c>
    </row>
    <row r="1231" spans="2:6" ht="22.5" customHeight="1">
      <c r="B1231" s="90"/>
      <c r="C1231" s="90"/>
      <c r="D1231" s="90"/>
      <c r="E1231" s="92"/>
      <c r="F1231" s="93" t="str">
        <f t="shared" si="19"/>
        <v/>
      </c>
    </row>
    <row r="1232" spans="2:6" ht="22.5" customHeight="1">
      <c r="B1232" s="90"/>
      <c r="C1232" s="90"/>
      <c r="D1232" s="90"/>
      <c r="E1232" s="92"/>
      <c r="F1232" s="93" t="str">
        <f t="shared" si="19"/>
        <v/>
      </c>
    </row>
    <row r="1233" spans="2:6" ht="22.5" customHeight="1">
      <c r="B1233" s="90"/>
      <c r="C1233" s="90"/>
      <c r="D1233" s="90"/>
      <c r="E1233" s="92"/>
      <c r="F1233" s="93" t="str">
        <f t="shared" si="19"/>
        <v/>
      </c>
    </row>
    <row r="1234" spans="2:6" ht="22.5" customHeight="1">
      <c r="B1234" s="90"/>
      <c r="C1234" s="90"/>
      <c r="D1234" s="90"/>
      <c r="E1234" s="92"/>
      <c r="F1234" s="93" t="str">
        <f t="shared" si="19"/>
        <v/>
      </c>
    </row>
  </sheetData>
  <sheetProtection algorithmName="SHA-512" hashValue="g8GfKhnXqEJZQFuXfqSBGAS+TBOq9Kqu1aCAXM9trvzed2lboznZyb/6a4gGgm6HhOqLZ7+Zij/OHfkmx1PIpw==" saltValue="tWQA3aA1eds3T1v5pqqp5g==" spinCount="100000" sheet="1" formatCells="0" formatColumns="0" formatRows="0" sort="0" autoFilter="0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9758-4F98-4381-B6EE-F5ABD8A2B491}">
  <sheetPr codeName="Planilha2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H4Cg0Vjy+D6tYZebErV0nHGB/i69U5D7MQmLjLEISAMiwphYzjAyAfIPjDXsW74uo7fxPI5GTRWQPwSaTYiN9g==" saltValue="MzarihIJQT2TCDW70jUiW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79D82330-8729-4E8A-9F3D-DAE435A17384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6962A0-9878-449F-B822-70B78647CB3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5E88-7409-41CB-9CF9-1A8DEA851FC0}">
  <sheetPr codeName="Planilha2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7767VRuNq3yRQHu21ZIFdUm35anrzyxpj/R/9/wzwCscAuBPgssOiW9G97CjIKsfPohqiuCmwmK4r935fxxJvg==" saltValue="cS753/xWw4Rq9HLkyuiQX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9C9F4A0C-BEEF-4C3F-90F0-E8C73D50404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B9F337-63D1-47D1-8ACE-DA766C94E70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480A-D75A-4648-8A16-8FF94D19BD21}">
  <sheetPr codeName="Planilha2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H47Gt38wEXcoNW2KAmyDIVsmtbXxmqdW4fTsXvWq5+hW82DrrXG1sN4wQeKXPx7w8kX7dNeBqAzDlt9v+v0QtA==" saltValue="wR43szHk1jiKeMD8qK61q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389E4418-FA2F-4B77-95F4-4A10E74A7BD5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1CF4C7-BE3B-4569-9010-2A89E0359EA6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CAF0-34A0-4F98-B4CC-F60305B6FC5C}">
  <sheetPr codeName="Planilha2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1C2RotxgdH1tY0e65GPHL8WsHJHcpsHIOwQoVR/NZmPg2EH+jEuFdEbPD4c6xQLoGy1sOM3tU3D2TMk7tJzQ8g==" saltValue="s2jm5xfQHlY2jrSn8drWh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BE503D49-90CD-46BF-9465-D6348EE59095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861EBE-987E-4F44-8600-7771983F22E5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2004-CCEB-4DEB-B28C-A3A843091710}">
  <sheetPr codeName="Planilha29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fBhcGZQgn4pTSZk2k5NjBQrJBuZN0lJamBxReZF0EtgOCUbshH3fEaLRnyjn6gDIXPVqK4WcBOYgew0GTU+cYA==" saltValue="FeoBPxGra4qWrsj+vU/rg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663C4F2B-178D-470C-BF4D-D3A636200EF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12A83C-8DD7-4A86-9F5D-95EC039CB899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9EA9-5B37-4D49-A6BA-FA960E6D735D}">
  <sheetPr codeName="Planilha30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S7p0wUfnzCcS79eEzeX8W9FKjrLRbxG68SmLeeefv+oOsKaiydwGGPFv3QRSMpMCAghYt6KijkSaDmeF3N1gNQ==" saltValue="HxPKUSJFz01DLLBPXAG2w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A7DDFA93-3A2F-4038-A393-73236E36E872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3CBD2F-0C6B-454C-A0E0-7F7BF69B193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4BD4-82B2-4BD9-AFE9-BEC08965CC56}">
  <sheetPr codeName="Planilha31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VjmR/TA8h4xjvBEzsAzkeIGz2fXtiZSyWjh3uhyi7w0Fv9iq3NBJEPV7brrBimZQM6EVr6ihjGkIyzLcrXwd/w==" saltValue="2uxX5Pw4fQhrKrYWHoDJW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808AD852-B66D-4ED4-B072-7BD95EE907F9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FD1E67-0503-4D94-BBB2-8BE4E4674FC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870C-E805-48C5-B2AA-7ED68A0AE211}">
  <sheetPr codeName="Planilha32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xfnhNuDxe+qxxWci4g2XnWKqjQeQCKjHaeSN4fTG9iLuPGEJ5qGsfU3ExYwb4JrmXuWUpU3b3Qc8muaZoJ6nAQ==" saltValue="Zp88xz9dNeTexkH3Q2pRe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45DE1461-816B-4307-8A16-D74E52E423A3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E000D0-692E-4CE7-BAC5-6413B1E23BEE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6DE9-BA94-415E-9571-1C60F9F2BE79}">
  <sheetPr codeName="Planilha33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Uy1xgnpb/AkN/ENLY/goDnceAnzxme7oj3jtgVFC2kDtB3vOdwTVMQMmfFcGT6Zeyxlvnwf8tl7B/kcx4ASyMA==" saltValue="dHwqnpnzO1UBQAzCbFC4L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978C8EA9-6046-4E71-8ACE-8C5B21E1F2F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4B0857-940B-481A-B195-A1CC82364AC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E48D-4EBA-4DFB-ADBA-7A922EDB5432}">
  <sheetPr codeName="Planilha3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PRODUTOS!B29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ahEumkeC2fCNeeZGpLFE0SV5GD1ytyo20PJ2/pMNl7H9rgkoDcMLKfx6nB37+8+uU40vDWQLp8QM+tjDRUg0AQ==" saltValue="Fz0sRrPZ4+XwA5lGnsTOD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751A94E0-FE63-4A4E-AFC5-748ECBC1B2F6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814C7E-6DEC-4AD2-AACC-449EF09AB2D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BF5A-32AC-4A44-B2E5-D98F8E1C3180}">
  <sheetPr codeName="Planilha6"/>
  <dimension ref="A1:S204"/>
  <sheetViews>
    <sheetView showGridLines="0" zoomScale="85" zoomScaleNormal="85" workbookViewId="0">
      <pane ySplit="4" topLeftCell="A8" activePane="bottomLeft" state="frozen"/>
      <selection pane="bottomLeft"/>
    </sheetView>
  </sheetViews>
  <sheetFormatPr defaultColWidth="9.125" defaultRowHeight="22.5" customHeight="1"/>
  <cols>
    <col min="1" max="1" width="4.125" style="6" bestFit="1" customWidth="1"/>
    <col min="2" max="2" width="27.125" style="65" customWidth="1"/>
    <col min="3" max="3" width="18.125" style="6" customWidth="1"/>
    <col min="4" max="4" width="15" style="6" bestFit="1" customWidth="1"/>
    <col min="5" max="5" width="16.875" style="72" customWidth="1"/>
    <col min="6" max="6" width="15.625" style="6" bestFit="1" customWidth="1"/>
    <col min="7" max="7" width="10.375" style="63" customWidth="1"/>
    <col min="8" max="8" width="14.375" style="6" customWidth="1"/>
    <col min="9" max="9" width="13.875" style="6" customWidth="1"/>
    <col min="10" max="10" width="15.125" style="72" customWidth="1"/>
    <col min="11" max="11" width="14.625" style="72" customWidth="1"/>
    <col min="12" max="12" width="24.25" style="79" customWidth="1"/>
    <col min="13" max="13" width="19.125" style="6" bestFit="1" customWidth="1"/>
    <col min="14" max="14" width="14.25" style="6" customWidth="1"/>
    <col min="15" max="15" width="17.625" style="6" bestFit="1" customWidth="1"/>
    <col min="16" max="16" width="17.125" style="6" customWidth="1"/>
    <col min="17" max="16384" width="9.125" style="6"/>
  </cols>
  <sheetData>
    <row r="1" spans="1:19" s="56" customFormat="1" ht="73.5" customHeight="1">
      <c r="B1" s="66"/>
      <c r="E1" s="71"/>
    </row>
    <row r="2" spans="1:19" s="41" customFormat="1" ht="34.5" customHeight="1">
      <c r="B2" s="65"/>
      <c r="E2" s="117" t="s">
        <v>81</v>
      </c>
      <c r="J2" s="71"/>
      <c r="K2" s="71"/>
      <c r="L2" s="71"/>
    </row>
    <row r="3" spans="1:19" ht="6" hidden="1" customHeight="1">
      <c r="G3" s="6"/>
      <c r="M3" s="61" t="str">
        <f>IFERROR(AVERAGE(M5:M204),"")</f>
        <v/>
      </c>
      <c r="P3" s="61" t="str">
        <f>IFERROR(AVERAGE(P5:P204),"")</f>
        <v/>
      </c>
    </row>
    <row r="4" spans="1:19" ht="31.5" customHeight="1">
      <c r="B4" s="81" t="s">
        <v>10</v>
      </c>
      <c r="C4" s="81" t="s">
        <v>32</v>
      </c>
      <c r="D4" s="81" t="s">
        <v>20</v>
      </c>
      <c r="E4" s="81" t="s">
        <v>71</v>
      </c>
      <c r="F4" s="81" t="s">
        <v>19</v>
      </c>
      <c r="G4" s="81" t="s">
        <v>29</v>
      </c>
      <c r="H4" s="81" t="s">
        <v>73</v>
      </c>
      <c r="I4" s="81" t="s">
        <v>21</v>
      </c>
      <c r="J4" s="81" t="s">
        <v>72</v>
      </c>
      <c r="K4" s="81" t="s">
        <v>91</v>
      </c>
      <c r="L4" s="81" t="s">
        <v>11</v>
      </c>
      <c r="M4" s="82" t="s">
        <v>30</v>
      </c>
      <c r="N4" s="82" t="s">
        <v>12</v>
      </c>
      <c r="O4" s="82" t="s">
        <v>13</v>
      </c>
      <c r="P4" s="82" t="s">
        <v>34</v>
      </c>
    </row>
    <row r="5" spans="1:19" ht="22.5" customHeight="1">
      <c r="A5" s="6">
        <v>1</v>
      </c>
      <c r="B5" s="67"/>
      <c r="C5" s="57"/>
      <c r="D5" s="44">
        <f>CUSTOS!$C$30*'PRECIFICAÇÃO DIRETA'!C5</f>
        <v>0</v>
      </c>
      <c r="E5" s="84"/>
      <c r="F5" s="44">
        <f>C5+D5+E5</f>
        <v>0</v>
      </c>
      <c r="G5" s="52"/>
      <c r="H5" s="44">
        <f xml:space="preserve"> F5 * (1 + G5)</f>
        <v>0</v>
      </c>
      <c r="I5" s="85"/>
      <c r="J5" s="85"/>
      <c r="K5" s="85"/>
      <c r="L5" s="44">
        <f xml:space="preserve"> H5 / (1 - (I5 + J5 + K5))</f>
        <v>0</v>
      </c>
      <c r="M5" s="9"/>
      <c r="N5" s="64" t="str">
        <f xml:space="preserve"> IFERROR(( (M5 * (1 - (I5+J5+K5))) / F5 ) - 1,"")</f>
        <v/>
      </c>
      <c r="O5" s="88" t="str">
        <f t="shared" ref="O5:O36" si="0">IF(N5="","",IF(N5&lt;G5,"Ajustar",IF(N5&gt;=G5,"Dentro da margem","")))</f>
        <v/>
      </c>
      <c r="P5" s="19" t="str">
        <f xml:space="preserve"> IF(B5="","",M5 - (F5 + (M5 * (I5+J5+K5))))</f>
        <v/>
      </c>
    </row>
    <row r="6" spans="1:19" ht="22.5" customHeight="1">
      <c r="A6" s="6">
        <v>2</v>
      </c>
      <c r="B6" s="67"/>
      <c r="C6" s="57"/>
      <c r="D6" s="44">
        <f>CUSTOS!$C$30*'PRECIFICAÇÃO DIRETA'!C6</f>
        <v>0</v>
      </c>
      <c r="E6" s="84"/>
      <c r="F6" s="44">
        <f t="shared" ref="F6:F69" si="1">C6+D6+E6</f>
        <v>0</v>
      </c>
      <c r="G6" s="52"/>
      <c r="H6" s="44">
        <f t="shared" ref="H6:H69" si="2" xml:space="preserve"> F6 * (1 + G6)</f>
        <v>0</v>
      </c>
      <c r="I6" s="85"/>
      <c r="J6" s="85"/>
      <c r="K6" s="85"/>
      <c r="L6" s="44">
        <f t="shared" ref="L6:L69" si="3" xml:space="preserve"> H6 / (1 - (I6 + J6 + K6))</f>
        <v>0</v>
      </c>
      <c r="M6" s="9"/>
      <c r="N6" s="64" t="str">
        <f t="shared" ref="N6:N69" si="4" xml:space="preserve"> IFERROR(( (M6 * (1 - (I6+J6+K6))) / F6 ) - 1,"")</f>
        <v/>
      </c>
      <c r="O6" s="88" t="str">
        <f t="shared" si="0"/>
        <v/>
      </c>
      <c r="P6" s="19" t="str">
        <f t="shared" ref="P6:P69" si="5" xml:space="preserve"> IF(B6="","",M6 - (F6 + (M6 * (I6+J6+K6))))</f>
        <v/>
      </c>
    </row>
    <row r="7" spans="1:19" ht="22.5" customHeight="1">
      <c r="A7" s="6">
        <v>3</v>
      </c>
      <c r="B7" s="67"/>
      <c r="C7" s="57"/>
      <c r="D7" s="44">
        <f>CUSTOS!$C$30*'PRECIFICAÇÃO DIRETA'!C7</f>
        <v>0</v>
      </c>
      <c r="E7" s="84"/>
      <c r="F7" s="44">
        <f t="shared" si="1"/>
        <v>0</v>
      </c>
      <c r="G7" s="52"/>
      <c r="H7" s="44">
        <f t="shared" si="2"/>
        <v>0</v>
      </c>
      <c r="I7" s="85"/>
      <c r="J7" s="85"/>
      <c r="K7" s="85"/>
      <c r="L7" s="44">
        <f t="shared" si="3"/>
        <v>0</v>
      </c>
      <c r="M7" s="9"/>
      <c r="N7" s="64" t="str">
        <f t="shared" si="4"/>
        <v/>
      </c>
      <c r="O7" s="88" t="str">
        <f t="shared" si="0"/>
        <v/>
      </c>
      <c r="P7" s="19" t="str">
        <f t="shared" si="5"/>
        <v/>
      </c>
    </row>
    <row r="8" spans="1:19" ht="22.5" customHeight="1">
      <c r="A8" s="6">
        <v>4</v>
      </c>
      <c r="B8" s="67"/>
      <c r="C8" s="57"/>
      <c r="D8" s="44">
        <f>CUSTOS!$C$30*'PRECIFICAÇÃO DIRETA'!C8</f>
        <v>0</v>
      </c>
      <c r="E8" s="84"/>
      <c r="F8" s="44">
        <f t="shared" si="1"/>
        <v>0</v>
      </c>
      <c r="G8" s="52"/>
      <c r="H8" s="44">
        <f t="shared" si="2"/>
        <v>0</v>
      </c>
      <c r="I8" s="85"/>
      <c r="J8" s="85"/>
      <c r="K8" s="85"/>
      <c r="L8" s="44">
        <f t="shared" si="3"/>
        <v>0</v>
      </c>
      <c r="M8" s="9"/>
      <c r="N8" s="64" t="str">
        <f t="shared" si="4"/>
        <v/>
      </c>
      <c r="O8" s="88" t="str">
        <f t="shared" si="0"/>
        <v/>
      </c>
      <c r="P8" s="19" t="str">
        <f t="shared" si="5"/>
        <v/>
      </c>
    </row>
    <row r="9" spans="1:19" ht="22.5" customHeight="1">
      <c r="A9" s="6">
        <v>5</v>
      </c>
      <c r="B9" s="67"/>
      <c r="C9" s="57"/>
      <c r="D9" s="44">
        <f>CUSTOS!$C$30*'PRECIFICAÇÃO DIRETA'!C9</f>
        <v>0</v>
      </c>
      <c r="E9" s="84"/>
      <c r="F9" s="44">
        <f t="shared" si="1"/>
        <v>0</v>
      </c>
      <c r="G9" s="52"/>
      <c r="H9" s="44">
        <f t="shared" si="2"/>
        <v>0</v>
      </c>
      <c r="I9" s="85"/>
      <c r="J9" s="85"/>
      <c r="K9" s="85"/>
      <c r="L9" s="44">
        <f t="shared" si="3"/>
        <v>0</v>
      </c>
      <c r="M9" s="9"/>
      <c r="N9" s="64" t="str">
        <f t="shared" si="4"/>
        <v/>
      </c>
      <c r="O9" s="88" t="str">
        <f t="shared" si="0"/>
        <v/>
      </c>
      <c r="P9" s="19" t="str">
        <f t="shared" si="5"/>
        <v/>
      </c>
    </row>
    <row r="10" spans="1:19" ht="22.5" customHeight="1">
      <c r="A10" s="6">
        <v>6</v>
      </c>
      <c r="B10" s="67"/>
      <c r="C10" s="57"/>
      <c r="D10" s="44">
        <f>CUSTOS!$C$30*'PRECIFICAÇÃO DIRETA'!C10</f>
        <v>0</v>
      </c>
      <c r="E10" s="84"/>
      <c r="F10" s="44">
        <f t="shared" si="1"/>
        <v>0</v>
      </c>
      <c r="G10" s="52"/>
      <c r="H10" s="44">
        <f t="shared" si="2"/>
        <v>0</v>
      </c>
      <c r="I10" s="85"/>
      <c r="J10" s="85"/>
      <c r="K10" s="85"/>
      <c r="L10" s="44">
        <f t="shared" si="3"/>
        <v>0</v>
      </c>
      <c r="M10" s="9"/>
      <c r="N10" s="64" t="str">
        <f t="shared" si="4"/>
        <v/>
      </c>
      <c r="O10" s="88" t="str">
        <f t="shared" si="0"/>
        <v/>
      </c>
      <c r="P10" s="19" t="str">
        <f t="shared" si="5"/>
        <v/>
      </c>
      <c r="S10" s="58"/>
    </row>
    <row r="11" spans="1:19" ht="22.5" customHeight="1">
      <c r="A11" s="6">
        <v>7</v>
      </c>
      <c r="B11" s="67"/>
      <c r="C11" s="57"/>
      <c r="D11" s="44">
        <f>CUSTOS!$C$30*'PRECIFICAÇÃO DIRETA'!C11</f>
        <v>0</v>
      </c>
      <c r="E11" s="84"/>
      <c r="F11" s="44">
        <f t="shared" si="1"/>
        <v>0</v>
      </c>
      <c r="G11" s="52"/>
      <c r="H11" s="44">
        <f t="shared" si="2"/>
        <v>0</v>
      </c>
      <c r="I11" s="85"/>
      <c r="J11" s="85"/>
      <c r="K11" s="85"/>
      <c r="L11" s="44">
        <f t="shared" si="3"/>
        <v>0</v>
      </c>
      <c r="M11" s="9"/>
      <c r="N11" s="64" t="str">
        <f t="shared" si="4"/>
        <v/>
      </c>
      <c r="O11" s="88" t="str">
        <f t="shared" si="0"/>
        <v/>
      </c>
      <c r="P11" s="19" t="str">
        <f t="shared" si="5"/>
        <v/>
      </c>
      <c r="S11" s="59"/>
    </row>
    <row r="12" spans="1:19" ht="22.5" customHeight="1">
      <c r="A12" s="6">
        <v>8</v>
      </c>
      <c r="B12" s="67"/>
      <c r="C12" s="57"/>
      <c r="D12" s="44">
        <f>CUSTOS!$C$30*'PRECIFICAÇÃO DIRETA'!C12</f>
        <v>0</v>
      </c>
      <c r="E12" s="84"/>
      <c r="F12" s="44">
        <f t="shared" si="1"/>
        <v>0</v>
      </c>
      <c r="G12" s="52"/>
      <c r="H12" s="44">
        <f t="shared" si="2"/>
        <v>0</v>
      </c>
      <c r="I12" s="85"/>
      <c r="J12" s="85"/>
      <c r="K12" s="85"/>
      <c r="L12" s="44">
        <f t="shared" si="3"/>
        <v>0</v>
      </c>
      <c r="M12" s="9"/>
      <c r="N12" s="64" t="str">
        <f t="shared" si="4"/>
        <v/>
      </c>
      <c r="O12" s="88" t="str">
        <f t="shared" si="0"/>
        <v/>
      </c>
      <c r="P12" s="19" t="str">
        <f t="shared" si="5"/>
        <v/>
      </c>
      <c r="R12" s="65"/>
      <c r="S12" s="60"/>
    </row>
    <row r="13" spans="1:19" ht="22.5" customHeight="1">
      <c r="A13" s="6">
        <v>9</v>
      </c>
      <c r="B13" s="67"/>
      <c r="C13" s="57"/>
      <c r="D13" s="44">
        <f>CUSTOS!$C$30*'PRECIFICAÇÃO DIRETA'!C13</f>
        <v>0</v>
      </c>
      <c r="E13" s="84"/>
      <c r="F13" s="44">
        <f t="shared" si="1"/>
        <v>0</v>
      </c>
      <c r="G13" s="52"/>
      <c r="H13" s="44">
        <f t="shared" si="2"/>
        <v>0</v>
      </c>
      <c r="I13" s="85"/>
      <c r="J13" s="85"/>
      <c r="K13" s="85"/>
      <c r="L13" s="44">
        <f t="shared" si="3"/>
        <v>0</v>
      </c>
      <c r="M13" s="9"/>
      <c r="N13" s="64" t="str">
        <f t="shared" si="4"/>
        <v/>
      </c>
      <c r="O13" s="88" t="str">
        <f t="shared" si="0"/>
        <v/>
      </c>
      <c r="P13" s="19" t="str">
        <f t="shared" si="5"/>
        <v/>
      </c>
    </row>
    <row r="14" spans="1:19" ht="22.5" customHeight="1">
      <c r="A14" s="6">
        <v>10</v>
      </c>
      <c r="B14" s="67"/>
      <c r="C14" s="57"/>
      <c r="D14" s="44">
        <f>CUSTOS!$C$30*'PRECIFICAÇÃO DIRETA'!C14</f>
        <v>0</v>
      </c>
      <c r="E14" s="84"/>
      <c r="F14" s="44">
        <f t="shared" si="1"/>
        <v>0</v>
      </c>
      <c r="G14" s="62"/>
      <c r="H14" s="44">
        <f t="shared" si="2"/>
        <v>0</v>
      </c>
      <c r="I14" s="85"/>
      <c r="J14" s="85"/>
      <c r="K14" s="85"/>
      <c r="L14" s="44">
        <f t="shared" si="3"/>
        <v>0</v>
      </c>
      <c r="M14" s="9"/>
      <c r="N14" s="64" t="str">
        <f t="shared" si="4"/>
        <v/>
      </c>
      <c r="O14" s="88" t="str">
        <f t="shared" si="0"/>
        <v/>
      </c>
      <c r="P14" s="19" t="str">
        <f t="shared" si="5"/>
        <v/>
      </c>
    </row>
    <row r="15" spans="1:19" ht="22.5" customHeight="1">
      <c r="A15" s="6">
        <v>11</v>
      </c>
      <c r="B15" s="67"/>
      <c r="C15" s="57"/>
      <c r="D15" s="44">
        <f>CUSTOS!$C$30*'PRECIFICAÇÃO DIRETA'!C15</f>
        <v>0</v>
      </c>
      <c r="E15" s="84"/>
      <c r="F15" s="44">
        <f t="shared" si="1"/>
        <v>0</v>
      </c>
      <c r="G15" s="62"/>
      <c r="H15" s="44">
        <f t="shared" si="2"/>
        <v>0</v>
      </c>
      <c r="I15" s="85"/>
      <c r="J15" s="85"/>
      <c r="K15" s="85"/>
      <c r="L15" s="44">
        <f t="shared" si="3"/>
        <v>0</v>
      </c>
      <c r="M15" s="9"/>
      <c r="N15" s="64" t="str">
        <f t="shared" si="4"/>
        <v/>
      </c>
      <c r="O15" s="88" t="str">
        <f t="shared" si="0"/>
        <v/>
      </c>
      <c r="P15" s="19" t="str">
        <f t="shared" si="5"/>
        <v/>
      </c>
    </row>
    <row r="16" spans="1:19" ht="22.5" customHeight="1">
      <c r="A16" s="6">
        <v>12</v>
      </c>
      <c r="B16" s="67"/>
      <c r="C16" s="57"/>
      <c r="D16" s="44">
        <f>CUSTOS!$C$30*'PRECIFICAÇÃO DIRETA'!C16</f>
        <v>0</v>
      </c>
      <c r="E16" s="84"/>
      <c r="F16" s="44">
        <f t="shared" si="1"/>
        <v>0</v>
      </c>
      <c r="G16" s="62"/>
      <c r="H16" s="44">
        <f t="shared" si="2"/>
        <v>0</v>
      </c>
      <c r="I16" s="85"/>
      <c r="J16" s="85"/>
      <c r="K16" s="85"/>
      <c r="L16" s="44">
        <f t="shared" si="3"/>
        <v>0</v>
      </c>
      <c r="M16" s="9"/>
      <c r="N16" s="64" t="str">
        <f t="shared" si="4"/>
        <v/>
      </c>
      <c r="O16" s="88" t="str">
        <f t="shared" si="0"/>
        <v/>
      </c>
      <c r="P16" s="19" t="str">
        <f t="shared" si="5"/>
        <v/>
      </c>
    </row>
    <row r="17" spans="1:16" ht="22.5" customHeight="1">
      <c r="A17" s="6">
        <v>13</v>
      </c>
      <c r="B17" s="67"/>
      <c r="C17" s="57"/>
      <c r="D17" s="44">
        <f>CUSTOS!$C$30*'PRECIFICAÇÃO DIRETA'!C17</f>
        <v>0</v>
      </c>
      <c r="E17" s="84"/>
      <c r="F17" s="44">
        <f t="shared" si="1"/>
        <v>0</v>
      </c>
      <c r="G17" s="62"/>
      <c r="H17" s="44">
        <f t="shared" si="2"/>
        <v>0</v>
      </c>
      <c r="I17" s="85"/>
      <c r="J17" s="85"/>
      <c r="K17" s="85"/>
      <c r="L17" s="44">
        <f t="shared" si="3"/>
        <v>0</v>
      </c>
      <c r="M17" s="9"/>
      <c r="N17" s="64" t="str">
        <f t="shared" si="4"/>
        <v/>
      </c>
      <c r="O17" s="88" t="str">
        <f t="shared" si="0"/>
        <v/>
      </c>
      <c r="P17" s="19" t="str">
        <f t="shared" si="5"/>
        <v/>
      </c>
    </row>
    <row r="18" spans="1:16" ht="22.5" customHeight="1">
      <c r="A18" s="6">
        <v>14</v>
      </c>
      <c r="B18" s="67"/>
      <c r="C18" s="57"/>
      <c r="D18" s="44">
        <f>CUSTOS!$C$30*'PRECIFICAÇÃO DIRETA'!C18</f>
        <v>0</v>
      </c>
      <c r="E18" s="84"/>
      <c r="F18" s="44">
        <f t="shared" si="1"/>
        <v>0</v>
      </c>
      <c r="G18" s="62"/>
      <c r="H18" s="44">
        <f t="shared" si="2"/>
        <v>0</v>
      </c>
      <c r="I18" s="85"/>
      <c r="J18" s="85"/>
      <c r="K18" s="85"/>
      <c r="L18" s="44">
        <f t="shared" si="3"/>
        <v>0</v>
      </c>
      <c r="M18" s="9"/>
      <c r="N18" s="64" t="str">
        <f t="shared" si="4"/>
        <v/>
      </c>
      <c r="O18" s="88" t="str">
        <f t="shared" si="0"/>
        <v/>
      </c>
      <c r="P18" s="19" t="str">
        <f t="shared" si="5"/>
        <v/>
      </c>
    </row>
    <row r="19" spans="1:16" ht="22.5" customHeight="1">
      <c r="A19" s="6">
        <v>15</v>
      </c>
      <c r="B19" s="67"/>
      <c r="C19" s="57"/>
      <c r="D19" s="44">
        <f>CUSTOS!$C$30*'PRECIFICAÇÃO DIRETA'!C19</f>
        <v>0</v>
      </c>
      <c r="E19" s="84"/>
      <c r="F19" s="44">
        <f t="shared" si="1"/>
        <v>0</v>
      </c>
      <c r="G19" s="62"/>
      <c r="H19" s="44">
        <f t="shared" si="2"/>
        <v>0</v>
      </c>
      <c r="I19" s="96"/>
      <c r="J19" s="96"/>
      <c r="K19" s="96"/>
      <c r="L19" s="44">
        <f t="shared" si="3"/>
        <v>0</v>
      </c>
      <c r="M19" s="9"/>
      <c r="N19" s="64" t="str">
        <f t="shared" si="4"/>
        <v/>
      </c>
      <c r="O19" s="88" t="str">
        <f t="shared" si="0"/>
        <v/>
      </c>
      <c r="P19" s="19" t="str">
        <f t="shared" si="5"/>
        <v/>
      </c>
    </row>
    <row r="20" spans="1:16" ht="22.5" customHeight="1">
      <c r="A20" s="6">
        <v>16</v>
      </c>
      <c r="B20" s="67"/>
      <c r="C20" s="57"/>
      <c r="D20" s="44">
        <f>CUSTOS!$C$30*'PRECIFICAÇÃO DIRETA'!C20</f>
        <v>0</v>
      </c>
      <c r="E20" s="84"/>
      <c r="F20" s="44">
        <f t="shared" si="1"/>
        <v>0</v>
      </c>
      <c r="G20" s="62"/>
      <c r="H20" s="44">
        <f t="shared" si="2"/>
        <v>0</v>
      </c>
      <c r="I20" s="96"/>
      <c r="J20" s="96"/>
      <c r="K20" s="96"/>
      <c r="L20" s="44">
        <f t="shared" si="3"/>
        <v>0</v>
      </c>
      <c r="M20" s="9"/>
      <c r="N20" s="64" t="str">
        <f t="shared" si="4"/>
        <v/>
      </c>
      <c r="O20" s="88" t="str">
        <f t="shared" si="0"/>
        <v/>
      </c>
      <c r="P20" s="19" t="str">
        <f t="shared" si="5"/>
        <v/>
      </c>
    </row>
    <row r="21" spans="1:16" ht="22.5" customHeight="1">
      <c r="A21" s="6">
        <v>17</v>
      </c>
      <c r="B21" s="67"/>
      <c r="C21" s="57"/>
      <c r="D21" s="44">
        <f>CUSTOS!$C$30*'PRECIFICAÇÃO DIRETA'!C21</f>
        <v>0</v>
      </c>
      <c r="E21" s="84"/>
      <c r="F21" s="44">
        <f t="shared" si="1"/>
        <v>0</v>
      </c>
      <c r="G21" s="62"/>
      <c r="H21" s="44">
        <f t="shared" si="2"/>
        <v>0</v>
      </c>
      <c r="I21" s="96"/>
      <c r="J21" s="96"/>
      <c r="K21" s="96"/>
      <c r="L21" s="44">
        <f t="shared" si="3"/>
        <v>0</v>
      </c>
      <c r="M21" s="9"/>
      <c r="N21" s="64" t="str">
        <f t="shared" si="4"/>
        <v/>
      </c>
      <c r="O21" s="88" t="str">
        <f t="shared" si="0"/>
        <v/>
      </c>
      <c r="P21" s="19" t="str">
        <f t="shared" si="5"/>
        <v/>
      </c>
    </row>
    <row r="22" spans="1:16" ht="22.5" customHeight="1">
      <c r="A22" s="6">
        <v>18</v>
      </c>
      <c r="B22" s="67"/>
      <c r="C22" s="57"/>
      <c r="D22" s="44">
        <f>CUSTOS!$C$30*'PRECIFICAÇÃO DIRETA'!C22</f>
        <v>0</v>
      </c>
      <c r="E22" s="84"/>
      <c r="F22" s="44">
        <f t="shared" si="1"/>
        <v>0</v>
      </c>
      <c r="G22" s="62"/>
      <c r="H22" s="44">
        <f t="shared" si="2"/>
        <v>0</v>
      </c>
      <c r="I22" s="96"/>
      <c r="J22" s="96"/>
      <c r="K22" s="96"/>
      <c r="L22" s="44">
        <f t="shared" si="3"/>
        <v>0</v>
      </c>
      <c r="M22" s="9"/>
      <c r="N22" s="64" t="str">
        <f t="shared" si="4"/>
        <v/>
      </c>
      <c r="O22" s="88" t="str">
        <f t="shared" si="0"/>
        <v/>
      </c>
      <c r="P22" s="19" t="str">
        <f t="shared" si="5"/>
        <v/>
      </c>
    </row>
    <row r="23" spans="1:16" ht="22.5" customHeight="1">
      <c r="A23" s="6">
        <v>19</v>
      </c>
      <c r="B23" s="67"/>
      <c r="C23" s="57"/>
      <c r="D23" s="44">
        <f>CUSTOS!$C$30*'PRECIFICAÇÃO DIRETA'!C23</f>
        <v>0</v>
      </c>
      <c r="E23" s="84"/>
      <c r="F23" s="44">
        <f t="shared" si="1"/>
        <v>0</v>
      </c>
      <c r="G23" s="62"/>
      <c r="H23" s="44">
        <f t="shared" si="2"/>
        <v>0</v>
      </c>
      <c r="I23" s="96"/>
      <c r="J23" s="96"/>
      <c r="K23" s="96"/>
      <c r="L23" s="44">
        <f t="shared" si="3"/>
        <v>0</v>
      </c>
      <c r="M23" s="9"/>
      <c r="N23" s="64" t="str">
        <f t="shared" si="4"/>
        <v/>
      </c>
      <c r="O23" s="88" t="str">
        <f t="shared" si="0"/>
        <v/>
      </c>
      <c r="P23" s="19" t="str">
        <f t="shared" si="5"/>
        <v/>
      </c>
    </row>
    <row r="24" spans="1:16" ht="22.5" customHeight="1">
      <c r="A24" s="6">
        <v>20</v>
      </c>
      <c r="B24" s="67"/>
      <c r="C24" s="57"/>
      <c r="D24" s="44">
        <f>CUSTOS!$C$30*'PRECIFICAÇÃO DIRETA'!C24</f>
        <v>0</v>
      </c>
      <c r="E24" s="84"/>
      <c r="F24" s="44">
        <f t="shared" si="1"/>
        <v>0</v>
      </c>
      <c r="G24" s="62"/>
      <c r="H24" s="44">
        <f t="shared" si="2"/>
        <v>0</v>
      </c>
      <c r="I24" s="96"/>
      <c r="J24" s="96"/>
      <c r="K24" s="96"/>
      <c r="L24" s="44">
        <f t="shared" si="3"/>
        <v>0</v>
      </c>
      <c r="M24" s="9"/>
      <c r="N24" s="64" t="str">
        <f t="shared" si="4"/>
        <v/>
      </c>
      <c r="O24" s="88" t="str">
        <f t="shared" si="0"/>
        <v/>
      </c>
      <c r="P24" s="19" t="str">
        <f t="shared" si="5"/>
        <v/>
      </c>
    </row>
    <row r="25" spans="1:16" ht="22.5" customHeight="1">
      <c r="A25" s="6">
        <v>21</v>
      </c>
      <c r="B25" s="67"/>
      <c r="C25" s="57"/>
      <c r="D25" s="44">
        <f>CUSTOS!$C$30*'PRECIFICAÇÃO DIRETA'!C25</f>
        <v>0</v>
      </c>
      <c r="E25" s="84"/>
      <c r="F25" s="44">
        <f t="shared" si="1"/>
        <v>0</v>
      </c>
      <c r="G25" s="62"/>
      <c r="H25" s="44">
        <f t="shared" si="2"/>
        <v>0</v>
      </c>
      <c r="I25" s="96"/>
      <c r="J25" s="96"/>
      <c r="K25" s="96"/>
      <c r="L25" s="44">
        <f t="shared" si="3"/>
        <v>0</v>
      </c>
      <c r="M25" s="9"/>
      <c r="N25" s="64" t="str">
        <f t="shared" si="4"/>
        <v/>
      </c>
      <c r="O25" s="88" t="str">
        <f t="shared" si="0"/>
        <v/>
      </c>
      <c r="P25" s="19" t="str">
        <f t="shared" si="5"/>
        <v/>
      </c>
    </row>
    <row r="26" spans="1:16" ht="22.5" customHeight="1">
      <c r="A26" s="6">
        <v>22</v>
      </c>
      <c r="B26" s="67"/>
      <c r="C26" s="57"/>
      <c r="D26" s="44">
        <f>CUSTOS!$C$30*'PRECIFICAÇÃO DIRETA'!C26</f>
        <v>0</v>
      </c>
      <c r="E26" s="84"/>
      <c r="F26" s="44">
        <f t="shared" si="1"/>
        <v>0</v>
      </c>
      <c r="G26" s="62"/>
      <c r="H26" s="44">
        <f t="shared" si="2"/>
        <v>0</v>
      </c>
      <c r="I26" s="96"/>
      <c r="J26" s="96"/>
      <c r="K26" s="96"/>
      <c r="L26" s="44">
        <f t="shared" si="3"/>
        <v>0</v>
      </c>
      <c r="M26" s="9"/>
      <c r="N26" s="64" t="str">
        <f t="shared" si="4"/>
        <v/>
      </c>
      <c r="O26" s="88" t="str">
        <f t="shared" si="0"/>
        <v/>
      </c>
      <c r="P26" s="19" t="str">
        <f t="shared" si="5"/>
        <v/>
      </c>
    </row>
    <row r="27" spans="1:16" ht="22.5" customHeight="1">
      <c r="A27" s="6">
        <v>23</v>
      </c>
      <c r="B27" s="67"/>
      <c r="C27" s="57"/>
      <c r="D27" s="44">
        <f>CUSTOS!$C$30*'PRECIFICAÇÃO DIRETA'!C27</f>
        <v>0</v>
      </c>
      <c r="E27" s="84"/>
      <c r="F27" s="44">
        <f t="shared" si="1"/>
        <v>0</v>
      </c>
      <c r="G27" s="62"/>
      <c r="H27" s="44">
        <f t="shared" si="2"/>
        <v>0</v>
      </c>
      <c r="I27" s="96"/>
      <c r="J27" s="96"/>
      <c r="K27" s="96"/>
      <c r="L27" s="44">
        <f t="shared" si="3"/>
        <v>0</v>
      </c>
      <c r="M27" s="9"/>
      <c r="N27" s="64" t="str">
        <f t="shared" si="4"/>
        <v/>
      </c>
      <c r="O27" s="88" t="str">
        <f t="shared" si="0"/>
        <v/>
      </c>
      <c r="P27" s="19" t="str">
        <f t="shared" si="5"/>
        <v/>
      </c>
    </row>
    <row r="28" spans="1:16" ht="22.5" customHeight="1">
      <c r="A28" s="6">
        <v>24</v>
      </c>
      <c r="B28" s="67"/>
      <c r="C28" s="57"/>
      <c r="D28" s="44">
        <f>CUSTOS!$C$30*'PRECIFICAÇÃO DIRETA'!C28</f>
        <v>0</v>
      </c>
      <c r="E28" s="84"/>
      <c r="F28" s="44">
        <f t="shared" si="1"/>
        <v>0</v>
      </c>
      <c r="G28" s="62"/>
      <c r="H28" s="44">
        <f t="shared" si="2"/>
        <v>0</v>
      </c>
      <c r="I28" s="96"/>
      <c r="J28" s="96"/>
      <c r="K28" s="96"/>
      <c r="L28" s="44">
        <f t="shared" si="3"/>
        <v>0</v>
      </c>
      <c r="M28" s="9"/>
      <c r="N28" s="64" t="str">
        <f t="shared" si="4"/>
        <v/>
      </c>
      <c r="O28" s="88" t="str">
        <f t="shared" si="0"/>
        <v/>
      </c>
      <c r="P28" s="19" t="str">
        <f t="shared" si="5"/>
        <v/>
      </c>
    </row>
    <row r="29" spans="1:16" ht="22.5" customHeight="1">
      <c r="A29" s="6">
        <v>25</v>
      </c>
      <c r="B29" s="67"/>
      <c r="C29" s="57"/>
      <c r="D29" s="44">
        <f>CUSTOS!$C$30*'PRECIFICAÇÃO DIRETA'!C29</f>
        <v>0</v>
      </c>
      <c r="E29" s="84"/>
      <c r="F29" s="44">
        <f t="shared" si="1"/>
        <v>0</v>
      </c>
      <c r="G29" s="62"/>
      <c r="H29" s="44">
        <f t="shared" si="2"/>
        <v>0</v>
      </c>
      <c r="I29" s="96"/>
      <c r="J29" s="96"/>
      <c r="K29" s="96"/>
      <c r="L29" s="44">
        <f t="shared" si="3"/>
        <v>0</v>
      </c>
      <c r="M29" s="9"/>
      <c r="N29" s="64" t="str">
        <f t="shared" si="4"/>
        <v/>
      </c>
      <c r="O29" s="88" t="str">
        <f t="shared" si="0"/>
        <v/>
      </c>
      <c r="P29" s="19" t="str">
        <f t="shared" si="5"/>
        <v/>
      </c>
    </row>
    <row r="30" spans="1:16" ht="22.5" customHeight="1">
      <c r="A30" s="6">
        <v>26</v>
      </c>
      <c r="B30" s="67"/>
      <c r="C30" s="57"/>
      <c r="D30" s="44">
        <f>CUSTOS!$C$30*'PRECIFICAÇÃO DIRETA'!C30</f>
        <v>0</v>
      </c>
      <c r="E30" s="84"/>
      <c r="F30" s="44">
        <f t="shared" si="1"/>
        <v>0</v>
      </c>
      <c r="G30" s="62"/>
      <c r="H30" s="44">
        <f t="shared" si="2"/>
        <v>0</v>
      </c>
      <c r="I30" s="96"/>
      <c r="J30" s="96"/>
      <c r="K30" s="96"/>
      <c r="L30" s="44">
        <f t="shared" si="3"/>
        <v>0</v>
      </c>
      <c r="M30" s="9"/>
      <c r="N30" s="64" t="str">
        <f t="shared" si="4"/>
        <v/>
      </c>
      <c r="O30" s="88" t="str">
        <f t="shared" si="0"/>
        <v/>
      </c>
      <c r="P30" s="19" t="str">
        <f t="shared" si="5"/>
        <v/>
      </c>
    </row>
    <row r="31" spans="1:16" ht="22.5" customHeight="1">
      <c r="A31" s="6">
        <v>27</v>
      </c>
      <c r="B31" s="67"/>
      <c r="C31" s="57"/>
      <c r="D31" s="44">
        <f>CUSTOS!$C$30*'PRECIFICAÇÃO DIRETA'!C31</f>
        <v>0</v>
      </c>
      <c r="E31" s="84"/>
      <c r="F31" s="44">
        <f t="shared" si="1"/>
        <v>0</v>
      </c>
      <c r="G31" s="62"/>
      <c r="H31" s="44">
        <f t="shared" si="2"/>
        <v>0</v>
      </c>
      <c r="I31" s="96"/>
      <c r="J31" s="96"/>
      <c r="K31" s="96"/>
      <c r="L31" s="44">
        <f t="shared" si="3"/>
        <v>0</v>
      </c>
      <c r="M31" s="9"/>
      <c r="N31" s="64" t="str">
        <f t="shared" si="4"/>
        <v/>
      </c>
      <c r="O31" s="88" t="str">
        <f t="shared" si="0"/>
        <v/>
      </c>
      <c r="P31" s="19" t="str">
        <f t="shared" si="5"/>
        <v/>
      </c>
    </row>
    <row r="32" spans="1:16" ht="22.5" customHeight="1">
      <c r="A32" s="6">
        <v>28</v>
      </c>
      <c r="B32" s="67"/>
      <c r="C32" s="57"/>
      <c r="D32" s="44">
        <f>CUSTOS!$C$30*'PRECIFICAÇÃO DIRETA'!C32</f>
        <v>0</v>
      </c>
      <c r="E32" s="84"/>
      <c r="F32" s="44">
        <f t="shared" si="1"/>
        <v>0</v>
      </c>
      <c r="G32" s="62"/>
      <c r="H32" s="44">
        <f t="shared" si="2"/>
        <v>0</v>
      </c>
      <c r="I32" s="96"/>
      <c r="J32" s="96"/>
      <c r="K32" s="96"/>
      <c r="L32" s="44">
        <f t="shared" si="3"/>
        <v>0</v>
      </c>
      <c r="M32" s="9"/>
      <c r="N32" s="64" t="str">
        <f t="shared" si="4"/>
        <v/>
      </c>
      <c r="O32" s="88" t="str">
        <f t="shared" si="0"/>
        <v/>
      </c>
      <c r="P32" s="19" t="str">
        <f t="shared" si="5"/>
        <v/>
      </c>
    </row>
    <row r="33" spans="1:16" ht="22.5" customHeight="1">
      <c r="A33" s="6">
        <v>29</v>
      </c>
      <c r="B33" s="67"/>
      <c r="C33" s="57"/>
      <c r="D33" s="44">
        <f>CUSTOS!$C$30*'PRECIFICAÇÃO DIRETA'!C33</f>
        <v>0</v>
      </c>
      <c r="E33" s="84"/>
      <c r="F33" s="44">
        <f t="shared" si="1"/>
        <v>0</v>
      </c>
      <c r="G33" s="62"/>
      <c r="H33" s="44">
        <f t="shared" si="2"/>
        <v>0</v>
      </c>
      <c r="I33" s="96"/>
      <c r="J33" s="96"/>
      <c r="K33" s="96"/>
      <c r="L33" s="44">
        <f t="shared" si="3"/>
        <v>0</v>
      </c>
      <c r="M33" s="9"/>
      <c r="N33" s="64" t="str">
        <f t="shared" si="4"/>
        <v/>
      </c>
      <c r="O33" s="88" t="str">
        <f t="shared" si="0"/>
        <v/>
      </c>
      <c r="P33" s="19" t="str">
        <f t="shared" si="5"/>
        <v/>
      </c>
    </row>
    <row r="34" spans="1:16" ht="22.5" customHeight="1">
      <c r="A34" s="6">
        <v>30</v>
      </c>
      <c r="B34" s="67"/>
      <c r="C34" s="57"/>
      <c r="D34" s="44">
        <f>CUSTOS!$C$30*'PRECIFICAÇÃO DIRETA'!C34</f>
        <v>0</v>
      </c>
      <c r="E34" s="84"/>
      <c r="F34" s="44">
        <f t="shared" si="1"/>
        <v>0</v>
      </c>
      <c r="G34" s="62"/>
      <c r="H34" s="44">
        <f t="shared" si="2"/>
        <v>0</v>
      </c>
      <c r="I34" s="96"/>
      <c r="J34" s="96"/>
      <c r="K34" s="96"/>
      <c r="L34" s="44">
        <f t="shared" si="3"/>
        <v>0</v>
      </c>
      <c r="M34" s="9"/>
      <c r="N34" s="64" t="str">
        <f t="shared" si="4"/>
        <v/>
      </c>
      <c r="O34" s="88" t="str">
        <f t="shared" si="0"/>
        <v/>
      </c>
      <c r="P34" s="19" t="str">
        <f t="shared" si="5"/>
        <v/>
      </c>
    </row>
    <row r="35" spans="1:16" ht="22.5" customHeight="1">
      <c r="A35" s="6">
        <v>31</v>
      </c>
      <c r="B35" s="67"/>
      <c r="C35" s="57"/>
      <c r="D35" s="44">
        <f>CUSTOS!$C$30*'PRECIFICAÇÃO DIRETA'!C35</f>
        <v>0</v>
      </c>
      <c r="E35" s="84"/>
      <c r="F35" s="44">
        <f t="shared" si="1"/>
        <v>0</v>
      </c>
      <c r="G35" s="62"/>
      <c r="H35" s="44">
        <f t="shared" si="2"/>
        <v>0</v>
      </c>
      <c r="I35" s="96"/>
      <c r="J35" s="96"/>
      <c r="K35" s="96"/>
      <c r="L35" s="44">
        <f t="shared" si="3"/>
        <v>0</v>
      </c>
      <c r="M35" s="9"/>
      <c r="N35" s="64" t="str">
        <f t="shared" si="4"/>
        <v/>
      </c>
      <c r="O35" s="88" t="str">
        <f t="shared" si="0"/>
        <v/>
      </c>
      <c r="P35" s="19" t="str">
        <f t="shared" si="5"/>
        <v/>
      </c>
    </row>
    <row r="36" spans="1:16" ht="22.5" customHeight="1">
      <c r="A36" s="6">
        <v>32</v>
      </c>
      <c r="B36" s="67"/>
      <c r="C36" s="57"/>
      <c r="D36" s="44">
        <f>CUSTOS!$C$30*'PRECIFICAÇÃO DIRETA'!C36</f>
        <v>0</v>
      </c>
      <c r="E36" s="84"/>
      <c r="F36" s="44">
        <f t="shared" si="1"/>
        <v>0</v>
      </c>
      <c r="G36" s="62"/>
      <c r="H36" s="44">
        <f t="shared" si="2"/>
        <v>0</v>
      </c>
      <c r="I36" s="96"/>
      <c r="J36" s="96"/>
      <c r="K36" s="96"/>
      <c r="L36" s="44">
        <f t="shared" si="3"/>
        <v>0</v>
      </c>
      <c r="M36" s="9"/>
      <c r="N36" s="64" t="str">
        <f t="shared" si="4"/>
        <v/>
      </c>
      <c r="O36" s="88" t="str">
        <f t="shared" si="0"/>
        <v/>
      </c>
      <c r="P36" s="19" t="str">
        <f t="shared" si="5"/>
        <v/>
      </c>
    </row>
    <row r="37" spans="1:16" ht="22.5" customHeight="1">
      <c r="A37" s="6">
        <v>33</v>
      </c>
      <c r="B37" s="67"/>
      <c r="C37" s="57"/>
      <c r="D37" s="44">
        <f>CUSTOS!$C$30*'PRECIFICAÇÃO DIRETA'!C37</f>
        <v>0</v>
      </c>
      <c r="E37" s="84"/>
      <c r="F37" s="44">
        <f t="shared" si="1"/>
        <v>0</v>
      </c>
      <c r="G37" s="62"/>
      <c r="H37" s="44">
        <f t="shared" si="2"/>
        <v>0</v>
      </c>
      <c r="I37" s="96"/>
      <c r="J37" s="96"/>
      <c r="K37" s="96"/>
      <c r="L37" s="44">
        <f t="shared" si="3"/>
        <v>0</v>
      </c>
      <c r="M37" s="9"/>
      <c r="N37" s="64" t="str">
        <f t="shared" si="4"/>
        <v/>
      </c>
      <c r="O37" s="88" t="str">
        <f t="shared" ref="O37:O68" si="6">IF(N37="","",IF(N37&lt;G37,"Ajustar",IF(N37&gt;=G37,"Dentro da margem","")))</f>
        <v/>
      </c>
      <c r="P37" s="19" t="str">
        <f t="shared" si="5"/>
        <v/>
      </c>
    </row>
    <row r="38" spans="1:16" ht="22.5" customHeight="1">
      <c r="A38" s="6">
        <v>34</v>
      </c>
      <c r="B38" s="67"/>
      <c r="C38" s="57"/>
      <c r="D38" s="44">
        <f>CUSTOS!$C$30*'PRECIFICAÇÃO DIRETA'!C38</f>
        <v>0</v>
      </c>
      <c r="E38" s="84"/>
      <c r="F38" s="44">
        <f t="shared" si="1"/>
        <v>0</v>
      </c>
      <c r="G38" s="62"/>
      <c r="H38" s="44">
        <f t="shared" si="2"/>
        <v>0</v>
      </c>
      <c r="I38" s="96"/>
      <c r="J38" s="96"/>
      <c r="K38" s="96"/>
      <c r="L38" s="44">
        <f t="shared" si="3"/>
        <v>0</v>
      </c>
      <c r="M38" s="9"/>
      <c r="N38" s="64" t="str">
        <f t="shared" si="4"/>
        <v/>
      </c>
      <c r="O38" s="88" t="str">
        <f t="shared" si="6"/>
        <v/>
      </c>
      <c r="P38" s="19" t="str">
        <f t="shared" si="5"/>
        <v/>
      </c>
    </row>
    <row r="39" spans="1:16" ht="22.5" customHeight="1">
      <c r="A39" s="6">
        <v>35</v>
      </c>
      <c r="B39" s="67"/>
      <c r="C39" s="57"/>
      <c r="D39" s="44">
        <f>CUSTOS!$C$30*'PRECIFICAÇÃO DIRETA'!C39</f>
        <v>0</v>
      </c>
      <c r="E39" s="84"/>
      <c r="F39" s="44">
        <f t="shared" si="1"/>
        <v>0</v>
      </c>
      <c r="G39" s="62"/>
      <c r="H39" s="44">
        <f t="shared" si="2"/>
        <v>0</v>
      </c>
      <c r="I39" s="96"/>
      <c r="J39" s="96"/>
      <c r="K39" s="96"/>
      <c r="L39" s="44">
        <f t="shared" si="3"/>
        <v>0</v>
      </c>
      <c r="M39" s="9"/>
      <c r="N39" s="64" t="str">
        <f t="shared" si="4"/>
        <v/>
      </c>
      <c r="O39" s="88" t="str">
        <f t="shared" si="6"/>
        <v/>
      </c>
      <c r="P39" s="19" t="str">
        <f t="shared" si="5"/>
        <v/>
      </c>
    </row>
    <row r="40" spans="1:16" ht="22.5" customHeight="1">
      <c r="A40" s="6">
        <v>36</v>
      </c>
      <c r="B40" s="67"/>
      <c r="C40" s="57"/>
      <c r="D40" s="44">
        <f>CUSTOS!$C$30*'PRECIFICAÇÃO DIRETA'!C40</f>
        <v>0</v>
      </c>
      <c r="E40" s="84"/>
      <c r="F40" s="44">
        <f t="shared" si="1"/>
        <v>0</v>
      </c>
      <c r="G40" s="62"/>
      <c r="H40" s="44">
        <f t="shared" si="2"/>
        <v>0</v>
      </c>
      <c r="I40" s="96"/>
      <c r="J40" s="96"/>
      <c r="K40" s="96"/>
      <c r="L40" s="44">
        <f t="shared" si="3"/>
        <v>0</v>
      </c>
      <c r="M40" s="9"/>
      <c r="N40" s="64" t="str">
        <f t="shared" si="4"/>
        <v/>
      </c>
      <c r="O40" s="88" t="str">
        <f t="shared" si="6"/>
        <v/>
      </c>
      <c r="P40" s="19" t="str">
        <f t="shared" si="5"/>
        <v/>
      </c>
    </row>
    <row r="41" spans="1:16" ht="22.5" customHeight="1">
      <c r="A41" s="6">
        <v>37</v>
      </c>
      <c r="B41" s="67"/>
      <c r="C41" s="57"/>
      <c r="D41" s="44">
        <f>CUSTOS!$C$30*'PRECIFICAÇÃO DIRETA'!C41</f>
        <v>0</v>
      </c>
      <c r="E41" s="84"/>
      <c r="F41" s="44">
        <f t="shared" si="1"/>
        <v>0</v>
      </c>
      <c r="G41" s="62"/>
      <c r="H41" s="44">
        <f t="shared" si="2"/>
        <v>0</v>
      </c>
      <c r="I41" s="96"/>
      <c r="J41" s="96"/>
      <c r="K41" s="96"/>
      <c r="L41" s="44">
        <f t="shared" si="3"/>
        <v>0</v>
      </c>
      <c r="M41" s="9"/>
      <c r="N41" s="64" t="str">
        <f t="shared" si="4"/>
        <v/>
      </c>
      <c r="O41" s="88" t="str">
        <f t="shared" si="6"/>
        <v/>
      </c>
      <c r="P41" s="19" t="str">
        <f t="shared" si="5"/>
        <v/>
      </c>
    </row>
    <row r="42" spans="1:16" ht="22.5" customHeight="1">
      <c r="A42" s="6">
        <v>38</v>
      </c>
      <c r="B42" s="67"/>
      <c r="C42" s="57"/>
      <c r="D42" s="44">
        <f>CUSTOS!$C$30*'PRECIFICAÇÃO DIRETA'!C42</f>
        <v>0</v>
      </c>
      <c r="E42" s="84"/>
      <c r="F42" s="44">
        <f t="shared" si="1"/>
        <v>0</v>
      </c>
      <c r="G42" s="62"/>
      <c r="H42" s="44">
        <f t="shared" si="2"/>
        <v>0</v>
      </c>
      <c r="I42" s="96"/>
      <c r="J42" s="96"/>
      <c r="K42" s="96"/>
      <c r="L42" s="44">
        <f t="shared" si="3"/>
        <v>0</v>
      </c>
      <c r="M42" s="9"/>
      <c r="N42" s="64" t="str">
        <f t="shared" si="4"/>
        <v/>
      </c>
      <c r="O42" s="88" t="str">
        <f t="shared" si="6"/>
        <v/>
      </c>
      <c r="P42" s="19" t="str">
        <f t="shared" si="5"/>
        <v/>
      </c>
    </row>
    <row r="43" spans="1:16" ht="22.5" customHeight="1">
      <c r="A43" s="6">
        <v>39</v>
      </c>
      <c r="B43" s="67"/>
      <c r="C43" s="57"/>
      <c r="D43" s="44">
        <f>CUSTOS!$C$30*'PRECIFICAÇÃO DIRETA'!C43</f>
        <v>0</v>
      </c>
      <c r="E43" s="84"/>
      <c r="F43" s="44">
        <f t="shared" si="1"/>
        <v>0</v>
      </c>
      <c r="G43" s="62"/>
      <c r="H43" s="44">
        <f t="shared" si="2"/>
        <v>0</v>
      </c>
      <c r="I43" s="96"/>
      <c r="J43" s="96"/>
      <c r="K43" s="96"/>
      <c r="L43" s="44">
        <f t="shared" si="3"/>
        <v>0</v>
      </c>
      <c r="M43" s="9"/>
      <c r="N43" s="64" t="str">
        <f t="shared" si="4"/>
        <v/>
      </c>
      <c r="O43" s="88" t="str">
        <f t="shared" si="6"/>
        <v/>
      </c>
      <c r="P43" s="19" t="str">
        <f t="shared" si="5"/>
        <v/>
      </c>
    </row>
    <row r="44" spans="1:16" ht="22.5" customHeight="1">
      <c r="A44" s="6">
        <v>40</v>
      </c>
      <c r="B44" s="67"/>
      <c r="C44" s="57"/>
      <c r="D44" s="44">
        <f>CUSTOS!$C$30*'PRECIFICAÇÃO DIRETA'!C44</f>
        <v>0</v>
      </c>
      <c r="E44" s="84"/>
      <c r="F44" s="44">
        <f t="shared" si="1"/>
        <v>0</v>
      </c>
      <c r="G44" s="62"/>
      <c r="H44" s="44">
        <f t="shared" si="2"/>
        <v>0</v>
      </c>
      <c r="I44" s="96"/>
      <c r="J44" s="96"/>
      <c r="K44" s="96"/>
      <c r="L44" s="44">
        <f t="shared" si="3"/>
        <v>0</v>
      </c>
      <c r="M44" s="9"/>
      <c r="N44" s="64" t="str">
        <f t="shared" si="4"/>
        <v/>
      </c>
      <c r="O44" s="88" t="str">
        <f t="shared" si="6"/>
        <v/>
      </c>
      <c r="P44" s="19" t="str">
        <f t="shared" si="5"/>
        <v/>
      </c>
    </row>
    <row r="45" spans="1:16" ht="22.5" customHeight="1">
      <c r="A45" s="6">
        <v>41</v>
      </c>
      <c r="B45" s="67"/>
      <c r="C45" s="57"/>
      <c r="D45" s="44">
        <f>CUSTOS!$C$30*'PRECIFICAÇÃO DIRETA'!C45</f>
        <v>0</v>
      </c>
      <c r="E45" s="84"/>
      <c r="F45" s="44">
        <f t="shared" si="1"/>
        <v>0</v>
      </c>
      <c r="G45" s="62"/>
      <c r="H45" s="44">
        <f t="shared" si="2"/>
        <v>0</v>
      </c>
      <c r="I45" s="96"/>
      <c r="J45" s="96"/>
      <c r="K45" s="96"/>
      <c r="L45" s="44">
        <f t="shared" si="3"/>
        <v>0</v>
      </c>
      <c r="M45" s="9"/>
      <c r="N45" s="64" t="str">
        <f t="shared" si="4"/>
        <v/>
      </c>
      <c r="O45" s="88" t="str">
        <f t="shared" si="6"/>
        <v/>
      </c>
      <c r="P45" s="19" t="str">
        <f t="shared" si="5"/>
        <v/>
      </c>
    </row>
    <row r="46" spans="1:16" ht="22.5" customHeight="1">
      <c r="A46" s="6">
        <v>42</v>
      </c>
      <c r="B46" s="67"/>
      <c r="C46" s="57"/>
      <c r="D46" s="44">
        <f>CUSTOS!$C$30*'PRECIFICAÇÃO DIRETA'!C46</f>
        <v>0</v>
      </c>
      <c r="E46" s="84"/>
      <c r="F46" s="44">
        <f t="shared" si="1"/>
        <v>0</v>
      </c>
      <c r="G46" s="62"/>
      <c r="H46" s="44">
        <f t="shared" si="2"/>
        <v>0</v>
      </c>
      <c r="I46" s="96"/>
      <c r="J46" s="96"/>
      <c r="K46" s="96"/>
      <c r="L46" s="44">
        <f t="shared" si="3"/>
        <v>0</v>
      </c>
      <c r="M46" s="9"/>
      <c r="N46" s="64" t="str">
        <f t="shared" si="4"/>
        <v/>
      </c>
      <c r="O46" s="88" t="str">
        <f t="shared" si="6"/>
        <v/>
      </c>
      <c r="P46" s="19" t="str">
        <f t="shared" si="5"/>
        <v/>
      </c>
    </row>
    <row r="47" spans="1:16" ht="22.5" customHeight="1">
      <c r="A47" s="6">
        <v>43</v>
      </c>
      <c r="B47" s="67"/>
      <c r="C47" s="57"/>
      <c r="D47" s="44">
        <f>CUSTOS!$C$30*'PRECIFICAÇÃO DIRETA'!C47</f>
        <v>0</v>
      </c>
      <c r="E47" s="84"/>
      <c r="F47" s="44">
        <f t="shared" si="1"/>
        <v>0</v>
      </c>
      <c r="G47" s="62"/>
      <c r="H47" s="44">
        <f t="shared" si="2"/>
        <v>0</v>
      </c>
      <c r="I47" s="96"/>
      <c r="J47" s="96"/>
      <c r="K47" s="96"/>
      <c r="L47" s="44">
        <f t="shared" si="3"/>
        <v>0</v>
      </c>
      <c r="M47" s="9"/>
      <c r="N47" s="64" t="str">
        <f t="shared" si="4"/>
        <v/>
      </c>
      <c r="O47" s="88" t="str">
        <f t="shared" si="6"/>
        <v/>
      </c>
      <c r="P47" s="19" t="str">
        <f t="shared" si="5"/>
        <v/>
      </c>
    </row>
    <row r="48" spans="1:16" ht="22.5" customHeight="1">
      <c r="A48" s="6">
        <v>44</v>
      </c>
      <c r="B48" s="67"/>
      <c r="C48" s="57"/>
      <c r="D48" s="44">
        <f>CUSTOS!$C$30*'PRECIFICAÇÃO DIRETA'!C48</f>
        <v>0</v>
      </c>
      <c r="E48" s="84"/>
      <c r="F48" s="44">
        <f t="shared" si="1"/>
        <v>0</v>
      </c>
      <c r="G48" s="62"/>
      <c r="H48" s="44">
        <f t="shared" si="2"/>
        <v>0</v>
      </c>
      <c r="I48" s="96"/>
      <c r="J48" s="96"/>
      <c r="K48" s="96"/>
      <c r="L48" s="44">
        <f t="shared" si="3"/>
        <v>0</v>
      </c>
      <c r="M48" s="9"/>
      <c r="N48" s="64" t="str">
        <f t="shared" si="4"/>
        <v/>
      </c>
      <c r="O48" s="88" t="str">
        <f t="shared" si="6"/>
        <v/>
      </c>
      <c r="P48" s="19" t="str">
        <f t="shared" si="5"/>
        <v/>
      </c>
    </row>
    <row r="49" spans="1:16" ht="22.5" customHeight="1">
      <c r="A49" s="6">
        <v>45</v>
      </c>
      <c r="B49" s="67"/>
      <c r="C49" s="57"/>
      <c r="D49" s="44">
        <f>CUSTOS!$C$30*'PRECIFICAÇÃO DIRETA'!C49</f>
        <v>0</v>
      </c>
      <c r="E49" s="84"/>
      <c r="F49" s="44">
        <f t="shared" si="1"/>
        <v>0</v>
      </c>
      <c r="G49" s="62"/>
      <c r="H49" s="44">
        <f t="shared" si="2"/>
        <v>0</v>
      </c>
      <c r="I49" s="96"/>
      <c r="J49" s="96"/>
      <c r="K49" s="96"/>
      <c r="L49" s="44">
        <f t="shared" si="3"/>
        <v>0</v>
      </c>
      <c r="M49" s="9"/>
      <c r="N49" s="64" t="str">
        <f t="shared" si="4"/>
        <v/>
      </c>
      <c r="O49" s="88" t="str">
        <f t="shared" si="6"/>
        <v/>
      </c>
      <c r="P49" s="19" t="str">
        <f t="shared" si="5"/>
        <v/>
      </c>
    </row>
    <row r="50" spans="1:16" ht="22.5" customHeight="1">
      <c r="A50" s="6">
        <v>46</v>
      </c>
      <c r="B50" s="67"/>
      <c r="C50" s="57"/>
      <c r="D50" s="44">
        <f>CUSTOS!$C$30*'PRECIFICAÇÃO DIRETA'!C50</f>
        <v>0</v>
      </c>
      <c r="E50" s="84"/>
      <c r="F50" s="44">
        <f t="shared" si="1"/>
        <v>0</v>
      </c>
      <c r="G50" s="62"/>
      <c r="H50" s="44">
        <f t="shared" si="2"/>
        <v>0</v>
      </c>
      <c r="I50" s="96"/>
      <c r="J50" s="96"/>
      <c r="K50" s="96"/>
      <c r="L50" s="44">
        <f t="shared" si="3"/>
        <v>0</v>
      </c>
      <c r="M50" s="9"/>
      <c r="N50" s="64" t="str">
        <f t="shared" si="4"/>
        <v/>
      </c>
      <c r="O50" s="88" t="str">
        <f t="shared" si="6"/>
        <v/>
      </c>
      <c r="P50" s="19" t="str">
        <f t="shared" si="5"/>
        <v/>
      </c>
    </row>
    <row r="51" spans="1:16" ht="22.5" customHeight="1">
      <c r="A51" s="6">
        <v>47</v>
      </c>
      <c r="B51" s="67"/>
      <c r="C51" s="57"/>
      <c r="D51" s="44">
        <f>CUSTOS!$C$30*'PRECIFICAÇÃO DIRETA'!C51</f>
        <v>0</v>
      </c>
      <c r="E51" s="84"/>
      <c r="F51" s="44">
        <f t="shared" si="1"/>
        <v>0</v>
      </c>
      <c r="G51" s="62"/>
      <c r="H51" s="44">
        <f t="shared" si="2"/>
        <v>0</v>
      </c>
      <c r="I51" s="96"/>
      <c r="J51" s="96"/>
      <c r="K51" s="96"/>
      <c r="L51" s="44">
        <f t="shared" si="3"/>
        <v>0</v>
      </c>
      <c r="M51" s="9"/>
      <c r="N51" s="64" t="str">
        <f t="shared" si="4"/>
        <v/>
      </c>
      <c r="O51" s="88" t="str">
        <f t="shared" si="6"/>
        <v/>
      </c>
      <c r="P51" s="19" t="str">
        <f t="shared" si="5"/>
        <v/>
      </c>
    </row>
    <row r="52" spans="1:16" ht="22.5" customHeight="1">
      <c r="A52" s="6">
        <v>48</v>
      </c>
      <c r="B52" s="67"/>
      <c r="C52" s="57"/>
      <c r="D52" s="44">
        <f>CUSTOS!$C$30*'PRECIFICAÇÃO DIRETA'!C52</f>
        <v>0</v>
      </c>
      <c r="E52" s="84"/>
      <c r="F52" s="44">
        <f t="shared" si="1"/>
        <v>0</v>
      </c>
      <c r="G52" s="62"/>
      <c r="H52" s="44">
        <f t="shared" si="2"/>
        <v>0</v>
      </c>
      <c r="I52" s="96"/>
      <c r="J52" s="96"/>
      <c r="K52" s="96"/>
      <c r="L52" s="44">
        <f t="shared" si="3"/>
        <v>0</v>
      </c>
      <c r="M52" s="9"/>
      <c r="N52" s="64" t="str">
        <f t="shared" si="4"/>
        <v/>
      </c>
      <c r="O52" s="88" t="str">
        <f t="shared" si="6"/>
        <v/>
      </c>
      <c r="P52" s="19" t="str">
        <f t="shared" si="5"/>
        <v/>
      </c>
    </row>
    <row r="53" spans="1:16" ht="22.5" customHeight="1">
      <c r="A53" s="6">
        <v>49</v>
      </c>
      <c r="B53" s="67"/>
      <c r="C53" s="57"/>
      <c r="D53" s="44">
        <f>CUSTOS!$C$30*'PRECIFICAÇÃO DIRETA'!C53</f>
        <v>0</v>
      </c>
      <c r="E53" s="84"/>
      <c r="F53" s="44">
        <f t="shared" si="1"/>
        <v>0</v>
      </c>
      <c r="G53" s="62"/>
      <c r="H53" s="44">
        <f t="shared" si="2"/>
        <v>0</v>
      </c>
      <c r="I53" s="96"/>
      <c r="J53" s="96"/>
      <c r="K53" s="96"/>
      <c r="L53" s="44">
        <f t="shared" si="3"/>
        <v>0</v>
      </c>
      <c r="M53" s="9"/>
      <c r="N53" s="64" t="str">
        <f t="shared" si="4"/>
        <v/>
      </c>
      <c r="O53" s="88" t="str">
        <f t="shared" si="6"/>
        <v/>
      </c>
      <c r="P53" s="19" t="str">
        <f t="shared" si="5"/>
        <v/>
      </c>
    </row>
    <row r="54" spans="1:16" ht="22.5" customHeight="1">
      <c r="A54" s="6">
        <v>50</v>
      </c>
      <c r="B54" s="67"/>
      <c r="C54" s="57"/>
      <c r="D54" s="44">
        <f>CUSTOS!$C$30*'PRECIFICAÇÃO DIRETA'!C54</f>
        <v>0</v>
      </c>
      <c r="E54" s="84"/>
      <c r="F54" s="44">
        <f t="shared" si="1"/>
        <v>0</v>
      </c>
      <c r="G54" s="62"/>
      <c r="H54" s="44">
        <f t="shared" si="2"/>
        <v>0</v>
      </c>
      <c r="I54" s="96"/>
      <c r="J54" s="96"/>
      <c r="K54" s="96"/>
      <c r="L54" s="44">
        <f t="shared" si="3"/>
        <v>0</v>
      </c>
      <c r="M54" s="9"/>
      <c r="N54" s="64" t="str">
        <f t="shared" si="4"/>
        <v/>
      </c>
      <c r="O54" s="88" t="str">
        <f t="shared" si="6"/>
        <v/>
      </c>
      <c r="P54" s="19" t="str">
        <f t="shared" si="5"/>
        <v/>
      </c>
    </row>
    <row r="55" spans="1:16" ht="22.5" customHeight="1">
      <c r="A55" s="6">
        <v>51</v>
      </c>
      <c r="B55" s="67"/>
      <c r="C55" s="57"/>
      <c r="D55" s="44">
        <f>CUSTOS!$C$30*'PRECIFICAÇÃO DIRETA'!C55</f>
        <v>0</v>
      </c>
      <c r="E55" s="84"/>
      <c r="F55" s="44">
        <f t="shared" si="1"/>
        <v>0</v>
      </c>
      <c r="G55" s="62"/>
      <c r="H55" s="44">
        <f t="shared" si="2"/>
        <v>0</v>
      </c>
      <c r="I55" s="96"/>
      <c r="J55" s="96"/>
      <c r="K55" s="96"/>
      <c r="L55" s="44">
        <f t="shared" si="3"/>
        <v>0</v>
      </c>
      <c r="M55" s="9"/>
      <c r="N55" s="64" t="str">
        <f t="shared" si="4"/>
        <v/>
      </c>
      <c r="O55" s="88" t="str">
        <f t="shared" si="6"/>
        <v/>
      </c>
      <c r="P55" s="19" t="str">
        <f t="shared" si="5"/>
        <v/>
      </c>
    </row>
    <row r="56" spans="1:16" ht="22.5" customHeight="1">
      <c r="A56" s="6">
        <v>52</v>
      </c>
      <c r="B56" s="67"/>
      <c r="C56" s="57"/>
      <c r="D56" s="44">
        <f>CUSTOS!$C$30*'PRECIFICAÇÃO DIRETA'!C56</f>
        <v>0</v>
      </c>
      <c r="E56" s="84"/>
      <c r="F56" s="44">
        <f t="shared" si="1"/>
        <v>0</v>
      </c>
      <c r="G56" s="62"/>
      <c r="H56" s="44">
        <f t="shared" si="2"/>
        <v>0</v>
      </c>
      <c r="I56" s="96"/>
      <c r="J56" s="96"/>
      <c r="K56" s="96"/>
      <c r="L56" s="44">
        <f t="shared" si="3"/>
        <v>0</v>
      </c>
      <c r="M56" s="9"/>
      <c r="N56" s="64" t="str">
        <f t="shared" si="4"/>
        <v/>
      </c>
      <c r="O56" s="88" t="str">
        <f t="shared" si="6"/>
        <v/>
      </c>
      <c r="P56" s="19" t="str">
        <f t="shared" si="5"/>
        <v/>
      </c>
    </row>
    <row r="57" spans="1:16" ht="22.5" customHeight="1">
      <c r="A57" s="6">
        <v>53</v>
      </c>
      <c r="B57" s="67"/>
      <c r="C57" s="57"/>
      <c r="D57" s="44">
        <f>CUSTOS!$C$30*'PRECIFICAÇÃO DIRETA'!C57</f>
        <v>0</v>
      </c>
      <c r="E57" s="84"/>
      <c r="F57" s="44">
        <f t="shared" si="1"/>
        <v>0</v>
      </c>
      <c r="G57" s="62"/>
      <c r="H57" s="44">
        <f t="shared" si="2"/>
        <v>0</v>
      </c>
      <c r="I57" s="96"/>
      <c r="J57" s="96"/>
      <c r="K57" s="96"/>
      <c r="L57" s="44">
        <f t="shared" si="3"/>
        <v>0</v>
      </c>
      <c r="M57" s="9"/>
      <c r="N57" s="64" t="str">
        <f t="shared" si="4"/>
        <v/>
      </c>
      <c r="O57" s="88" t="str">
        <f t="shared" si="6"/>
        <v/>
      </c>
      <c r="P57" s="19" t="str">
        <f t="shared" si="5"/>
        <v/>
      </c>
    </row>
    <row r="58" spans="1:16" ht="22.5" customHeight="1">
      <c r="A58" s="6">
        <v>54</v>
      </c>
      <c r="B58" s="67"/>
      <c r="C58" s="57"/>
      <c r="D58" s="44">
        <f>CUSTOS!$C$30*'PRECIFICAÇÃO DIRETA'!C58</f>
        <v>0</v>
      </c>
      <c r="E58" s="84"/>
      <c r="F58" s="44">
        <f t="shared" si="1"/>
        <v>0</v>
      </c>
      <c r="G58" s="62"/>
      <c r="H58" s="44">
        <f t="shared" si="2"/>
        <v>0</v>
      </c>
      <c r="I58" s="96"/>
      <c r="J58" s="96"/>
      <c r="K58" s="96"/>
      <c r="L58" s="44">
        <f t="shared" si="3"/>
        <v>0</v>
      </c>
      <c r="M58" s="9"/>
      <c r="N58" s="64" t="str">
        <f t="shared" si="4"/>
        <v/>
      </c>
      <c r="O58" s="88" t="str">
        <f t="shared" si="6"/>
        <v/>
      </c>
      <c r="P58" s="19" t="str">
        <f t="shared" si="5"/>
        <v/>
      </c>
    </row>
    <row r="59" spans="1:16" ht="22.5" customHeight="1">
      <c r="A59" s="6">
        <v>55</v>
      </c>
      <c r="B59" s="67"/>
      <c r="C59" s="57"/>
      <c r="D59" s="44">
        <f>CUSTOS!$C$30*'PRECIFICAÇÃO DIRETA'!C59</f>
        <v>0</v>
      </c>
      <c r="E59" s="84"/>
      <c r="F59" s="44">
        <f t="shared" si="1"/>
        <v>0</v>
      </c>
      <c r="G59" s="62"/>
      <c r="H59" s="44">
        <f t="shared" si="2"/>
        <v>0</v>
      </c>
      <c r="I59" s="96"/>
      <c r="J59" s="96"/>
      <c r="K59" s="96"/>
      <c r="L59" s="44">
        <f t="shared" si="3"/>
        <v>0</v>
      </c>
      <c r="M59" s="9"/>
      <c r="N59" s="64" t="str">
        <f t="shared" si="4"/>
        <v/>
      </c>
      <c r="O59" s="88" t="str">
        <f t="shared" si="6"/>
        <v/>
      </c>
      <c r="P59" s="19" t="str">
        <f t="shared" si="5"/>
        <v/>
      </c>
    </row>
    <row r="60" spans="1:16" ht="22.5" customHeight="1">
      <c r="A60" s="6">
        <v>56</v>
      </c>
      <c r="B60" s="67"/>
      <c r="C60" s="57"/>
      <c r="D60" s="44">
        <f>CUSTOS!$C$30*'PRECIFICAÇÃO DIRETA'!C60</f>
        <v>0</v>
      </c>
      <c r="E60" s="84"/>
      <c r="F60" s="44">
        <f t="shared" si="1"/>
        <v>0</v>
      </c>
      <c r="G60" s="62"/>
      <c r="H60" s="44">
        <f t="shared" si="2"/>
        <v>0</v>
      </c>
      <c r="I60" s="96"/>
      <c r="J60" s="96"/>
      <c r="K60" s="96"/>
      <c r="L60" s="44">
        <f t="shared" si="3"/>
        <v>0</v>
      </c>
      <c r="M60" s="9"/>
      <c r="N60" s="64" t="str">
        <f t="shared" si="4"/>
        <v/>
      </c>
      <c r="O60" s="88" t="str">
        <f t="shared" si="6"/>
        <v/>
      </c>
      <c r="P60" s="19" t="str">
        <f t="shared" si="5"/>
        <v/>
      </c>
    </row>
    <row r="61" spans="1:16" ht="22.5" customHeight="1">
      <c r="A61" s="6">
        <v>57</v>
      </c>
      <c r="B61" s="67"/>
      <c r="C61" s="57"/>
      <c r="D61" s="44">
        <f>CUSTOS!$C$30*'PRECIFICAÇÃO DIRETA'!C61</f>
        <v>0</v>
      </c>
      <c r="E61" s="84"/>
      <c r="F61" s="44">
        <f t="shared" si="1"/>
        <v>0</v>
      </c>
      <c r="G61" s="62"/>
      <c r="H61" s="44">
        <f t="shared" si="2"/>
        <v>0</v>
      </c>
      <c r="I61" s="96"/>
      <c r="J61" s="96"/>
      <c r="K61" s="96"/>
      <c r="L61" s="44">
        <f t="shared" si="3"/>
        <v>0</v>
      </c>
      <c r="M61" s="9"/>
      <c r="N61" s="64" t="str">
        <f t="shared" si="4"/>
        <v/>
      </c>
      <c r="O61" s="88" t="str">
        <f t="shared" si="6"/>
        <v/>
      </c>
      <c r="P61" s="19" t="str">
        <f t="shared" si="5"/>
        <v/>
      </c>
    </row>
    <row r="62" spans="1:16" ht="22.5" customHeight="1">
      <c r="A62" s="6">
        <v>58</v>
      </c>
      <c r="B62" s="67"/>
      <c r="C62" s="57"/>
      <c r="D62" s="44">
        <f>CUSTOS!$C$30*'PRECIFICAÇÃO DIRETA'!C62</f>
        <v>0</v>
      </c>
      <c r="E62" s="84"/>
      <c r="F62" s="44">
        <f t="shared" si="1"/>
        <v>0</v>
      </c>
      <c r="G62" s="62"/>
      <c r="H62" s="44">
        <f t="shared" si="2"/>
        <v>0</v>
      </c>
      <c r="I62" s="96"/>
      <c r="J62" s="96"/>
      <c r="K62" s="96"/>
      <c r="L62" s="44">
        <f t="shared" si="3"/>
        <v>0</v>
      </c>
      <c r="M62" s="9"/>
      <c r="N62" s="64" t="str">
        <f t="shared" si="4"/>
        <v/>
      </c>
      <c r="O62" s="88" t="str">
        <f t="shared" si="6"/>
        <v/>
      </c>
      <c r="P62" s="19" t="str">
        <f t="shared" si="5"/>
        <v/>
      </c>
    </row>
    <row r="63" spans="1:16" ht="22.5" customHeight="1">
      <c r="A63" s="6">
        <v>59</v>
      </c>
      <c r="B63" s="67"/>
      <c r="C63" s="57"/>
      <c r="D63" s="44">
        <f>CUSTOS!$C$30*'PRECIFICAÇÃO DIRETA'!C63</f>
        <v>0</v>
      </c>
      <c r="E63" s="84"/>
      <c r="F63" s="44">
        <f t="shared" si="1"/>
        <v>0</v>
      </c>
      <c r="G63" s="62"/>
      <c r="H63" s="44">
        <f t="shared" si="2"/>
        <v>0</v>
      </c>
      <c r="I63" s="96"/>
      <c r="J63" s="96"/>
      <c r="K63" s="96"/>
      <c r="L63" s="44">
        <f t="shared" si="3"/>
        <v>0</v>
      </c>
      <c r="M63" s="9"/>
      <c r="N63" s="64" t="str">
        <f t="shared" si="4"/>
        <v/>
      </c>
      <c r="O63" s="88" t="str">
        <f t="shared" si="6"/>
        <v/>
      </c>
      <c r="P63" s="19" t="str">
        <f t="shared" si="5"/>
        <v/>
      </c>
    </row>
    <row r="64" spans="1:16" ht="22.5" customHeight="1">
      <c r="A64" s="6">
        <v>60</v>
      </c>
      <c r="B64" s="67"/>
      <c r="C64" s="57"/>
      <c r="D64" s="44">
        <f>CUSTOS!$C$30*'PRECIFICAÇÃO DIRETA'!C64</f>
        <v>0</v>
      </c>
      <c r="E64" s="84"/>
      <c r="F64" s="44">
        <f t="shared" si="1"/>
        <v>0</v>
      </c>
      <c r="G64" s="62"/>
      <c r="H64" s="44">
        <f t="shared" si="2"/>
        <v>0</v>
      </c>
      <c r="I64" s="96"/>
      <c r="J64" s="96"/>
      <c r="K64" s="96"/>
      <c r="L64" s="44">
        <f t="shared" si="3"/>
        <v>0</v>
      </c>
      <c r="M64" s="9"/>
      <c r="N64" s="64" t="str">
        <f t="shared" si="4"/>
        <v/>
      </c>
      <c r="O64" s="88" t="str">
        <f t="shared" si="6"/>
        <v/>
      </c>
      <c r="P64" s="19" t="str">
        <f t="shared" si="5"/>
        <v/>
      </c>
    </row>
    <row r="65" spans="1:16" ht="22.5" customHeight="1">
      <c r="A65" s="6">
        <v>61</v>
      </c>
      <c r="B65" s="67"/>
      <c r="C65" s="57"/>
      <c r="D65" s="44">
        <f>CUSTOS!$C$30*'PRECIFICAÇÃO DIRETA'!C65</f>
        <v>0</v>
      </c>
      <c r="E65" s="84"/>
      <c r="F65" s="44">
        <f t="shared" si="1"/>
        <v>0</v>
      </c>
      <c r="G65" s="62"/>
      <c r="H65" s="44">
        <f t="shared" si="2"/>
        <v>0</v>
      </c>
      <c r="I65" s="96"/>
      <c r="J65" s="96"/>
      <c r="K65" s="96"/>
      <c r="L65" s="44">
        <f t="shared" si="3"/>
        <v>0</v>
      </c>
      <c r="M65" s="9"/>
      <c r="N65" s="64" t="str">
        <f t="shared" si="4"/>
        <v/>
      </c>
      <c r="O65" s="88" t="str">
        <f t="shared" si="6"/>
        <v/>
      </c>
      <c r="P65" s="19" t="str">
        <f t="shared" si="5"/>
        <v/>
      </c>
    </row>
    <row r="66" spans="1:16" ht="22.5" customHeight="1">
      <c r="A66" s="6">
        <v>62</v>
      </c>
      <c r="B66" s="67"/>
      <c r="C66" s="57"/>
      <c r="D66" s="44">
        <f>CUSTOS!$C$30*'PRECIFICAÇÃO DIRETA'!C66</f>
        <v>0</v>
      </c>
      <c r="E66" s="84"/>
      <c r="F66" s="44">
        <f t="shared" si="1"/>
        <v>0</v>
      </c>
      <c r="G66" s="62"/>
      <c r="H66" s="44">
        <f t="shared" si="2"/>
        <v>0</v>
      </c>
      <c r="I66" s="96"/>
      <c r="J66" s="96"/>
      <c r="K66" s="96"/>
      <c r="L66" s="44">
        <f t="shared" si="3"/>
        <v>0</v>
      </c>
      <c r="M66" s="9"/>
      <c r="N66" s="64" t="str">
        <f t="shared" si="4"/>
        <v/>
      </c>
      <c r="O66" s="88" t="str">
        <f t="shared" si="6"/>
        <v/>
      </c>
      <c r="P66" s="19" t="str">
        <f t="shared" si="5"/>
        <v/>
      </c>
    </row>
    <row r="67" spans="1:16" ht="22.5" customHeight="1">
      <c r="A67" s="6">
        <v>63</v>
      </c>
      <c r="B67" s="67"/>
      <c r="C67" s="57"/>
      <c r="D67" s="44">
        <f>CUSTOS!$C$30*'PRECIFICAÇÃO DIRETA'!C67</f>
        <v>0</v>
      </c>
      <c r="E67" s="84"/>
      <c r="F67" s="44">
        <f t="shared" si="1"/>
        <v>0</v>
      </c>
      <c r="G67" s="62"/>
      <c r="H67" s="44">
        <f t="shared" si="2"/>
        <v>0</v>
      </c>
      <c r="I67" s="96"/>
      <c r="J67" s="96"/>
      <c r="K67" s="96"/>
      <c r="L67" s="44">
        <f t="shared" si="3"/>
        <v>0</v>
      </c>
      <c r="M67" s="9"/>
      <c r="N67" s="64" t="str">
        <f t="shared" si="4"/>
        <v/>
      </c>
      <c r="O67" s="88" t="str">
        <f t="shared" si="6"/>
        <v/>
      </c>
      <c r="P67" s="19" t="str">
        <f t="shared" si="5"/>
        <v/>
      </c>
    </row>
    <row r="68" spans="1:16" ht="22.5" customHeight="1">
      <c r="A68" s="6">
        <v>64</v>
      </c>
      <c r="B68" s="67"/>
      <c r="C68" s="57"/>
      <c r="D68" s="44">
        <f>CUSTOS!$C$30*'PRECIFICAÇÃO DIRETA'!C68</f>
        <v>0</v>
      </c>
      <c r="E68" s="84"/>
      <c r="F68" s="44">
        <f t="shared" si="1"/>
        <v>0</v>
      </c>
      <c r="G68" s="62"/>
      <c r="H68" s="44">
        <f t="shared" si="2"/>
        <v>0</v>
      </c>
      <c r="I68" s="96"/>
      <c r="J68" s="96"/>
      <c r="K68" s="96"/>
      <c r="L68" s="44">
        <f t="shared" si="3"/>
        <v>0</v>
      </c>
      <c r="M68" s="9"/>
      <c r="N68" s="64" t="str">
        <f t="shared" si="4"/>
        <v/>
      </c>
      <c r="O68" s="88" t="str">
        <f t="shared" si="6"/>
        <v/>
      </c>
      <c r="P68" s="19" t="str">
        <f t="shared" si="5"/>
        <v/>
      </c>
    </row>
    <row r="69" spans="1:16" ht="22.5" customHeight="1">
      <c r="A69" s="6">
        <v>65</v>
      </c>
      <c r="B69" s="67"/>
      <c r="C69" s="57"/>
      <c r="D69" s="44">
        <f>CUSTOS!$C$30*'PRECIFICAÇÃO DIRETA'!C69</f>
        <v>0</v>
      </c>
      <c r="E69" s="84"/>
      <c r="F69" s="44">
        <f t="shared" si="1"/>
        <v>0</v>
      </c>
      <c r="G69" s="62"/>
      <c r="H69" s="44">
        <f t="shared" si="2"/>
        <v>0</v>
      </c>
      <c r="I69" s="96"/>
      <c r="J69" s="96"/>
      <c r="K69" s="96"/>
      <c r="L69" s="44">
        <f t="shared" si="3"/>
        <v>0</v>
      </c>
      <c r="M69" s="9"/>
      <c r="N69" s="64" t="str">
        <f t="shared" si="4"/>
        <v/>
      </c>
      <c r="O69" s="88" t="str">
        <f t="shared" ref="O69:O100" si="7">IF(N69="","",IF(N69&lt;G69,"Ajustar",IF(N69&gt;=G69,"Dentro da margem","")))</f>
        <v/>
      </c>
      <c r="P69" s="19" t="str">
        <f t="shared" si="5"/>
        <v/>
      </c>
    </row>
    <row r="70" spans="1:16" ht="22.5" customHeight="1">
      <c r="A70" s="6">
        <v>66</v>
      </c>
      <c r="B70" s="67"/>
      <c r="C70" s="57"/>
      <c r="D70" s="44">
        <f>CUSTOS!$C$30*'PRECIFICAÇÃO DIRETA'!C70</f>
        <v>0</v>
      </c>
      <c r="E70" s="84"/>
      <c r="F70" s="44">
        <f t="shared" ref="F70:F133" si="8">C70+D70+E70</f>
        <v>0</v>
      </c>
      <c r="G70" s="62"/>
      <c r="H70" s="44">
        <f t="shared" ref="H70:H133" si="9" xml:space="preserve"> F70 * (1 + G70)</f>
        <v>0</v>
      </c>
      <c r="I70" s="96"/>
      <c r="J70" s="96"/>
      <c r="K70" s="96"/>
      <c r="L70" s="44">
        <f t="shared" ref="L70:L133" si="10" xml:space="preserve"> H70 / (1 - (I70 + J70 + K70))</f>
        <v>0</v>
      </c>
      <c r="M70" s="9"/>
      <c r="N70" s="64" t="str">
        <f t="shared" ref="N70:N133" si="11" xml:space="preserve"> IFERROR(( (M70 * (1 - (I70+J70+K70))) / F70 ) - 1,"")</f>
        <v/>
      </c>
      <c r="O70" s="88" t="str">
        <f t="shared" si="7"/>
        <v/>
      </c>
      <c r="P70" s="19" t="str">
        <f t="shared" ref="P70:P133" si="12" xml:space="preserve"> IF(B70="","",M70 - (F70 + (M70 * (I70+J70+K70))))</f>
        <v/>
      </c>
    </row>
    <row r="71" spans="1:16" ht="22.5" customHeight="1">
      <c r="A71" s="6">
        <v>67</v>
      </c>
      <c r="B71" s="67"/>
      <c r="C71" s="57"/>
      <c r="D71" s="44">
        <f>CUSTOS!$C$30*'PRECIFICAÇÃO DIRETA'!C71</f>
        <v>0</v>
      </c>
      <c r="E71" s="84"/>
      <c r="F71" s="44">
        <f t="shared" si="8"/>
        <v>0</v>
      </c>
      <c r="G71" s="62"/>
      <c r="H71" s="44">
        <f t="shared" si="9"/>
        <v>0</v>
      </c>
      <c r="I71" s="96"/>
      <c r="J71" s="96"/>
      <c r="K71" s="96"/>
      <c r="L71" s="44">
        <f t="shared" si="10"/>
        <v>0</v>
      </c>
      <c r="M71" s="9"/>
      <c r="N71" s="64" t="str">
        <f t="shared" si="11"/>
        <v/>
      </c>
      <c r="O71" s="88" t="str">
        <f t="shared" si="7"/>
        <v/>
      </c>
      <c r="P71" s="19" t="str">
        <f t="shared" si="12"/>
        <v/>
      </c>
    </row>
    <row r="72" spans="1:16" ht="22.5" customHeight="1">
      <c r="A72" s="6">
        <v>68</v>
      </c>
      <c r="B72" s="67"/>
      <c r="C72" s="57"/>
      <c r="D72" s="44">
        <f>CUSTOS!$C$30*'PRECIFICAÇÃO DIRETA'!C72</f>
        <v>0</v>
      </c>
      <c r="E72" s="84"/>
      <c r="F72" s="44">
        <f t="shared" si="8"/>
        <v>0</v>
      </c>
      <c r="G72" s="62"/>
      <c r="H72" s="44">
        <f t="shared" si="9"/>
        <v>0</v>
      </c>
      <c r="I72" s="96"/>
      <c r="J72" s="96"/>
      <c r="K72" s="96"/>
      <c r="L72" s="44">
        <f t="shared" si="10"/>
        <v>0</v>
      </c>
      <c r="M72" s="9"/>
      <c r="N72" s="64" t="str">
        <f t="shared" si="11"/>
        <v/>
      </c>
      <c r="O72" s="88" t="str">
        <f t="shared" si="7"/>
        <v/>
      </c>
      <c r="P72" s="19" t="str">
        <f t="shared" si="12"/>
        <v/>
      </c>
    </row>
    <row r="73" spans="1:16" ht="22.5" customHeight="1">
      <c r="A73" s="6">
        <v>69</v>
      </c>
      <c r="B73" s="67"/>
      <c r="C73" s="57"/>
      <c r="D73" s="44">
        <f>CUSTOS!$C$30*'PRECIFICAÇÃO DIRETA'!C73</f>
        <v>0</v>
      </c>
      <c r="E73" s="84"/>
      <c r="F73" s="44">
        <f t="shared" si="8"/>
        <v>0</v>
      </c>
      <c r="G73" s="62"/>
      <c r="H73" s="44">
        <f t="shared" si="9"/>
        <v>0</v>
      </c>
      <c r="I73" s="96"/>
      <c r="J73" s="96"/>
      <c r="K73" s="96"/>
      <c r="L73" s="44">
        <f t="shared" si="10"/>
        <v>0</v>
      </c>
      <c r="M73" s="9"/>
      <c r="N73" s="64" t="str">
        <f t="shared" si="11"/>
        <v/>
      </c>
      <c r="O73" s="88" t="str">
        <f t="shared" si="7"/>
        <v/>
      </c>
      <c r="P73" s="19" t="str">
        <f t="shared" si="12"/>
        <v/>
      </c>
    </row>
    <row r="74" spans="1:16" ht="22.5" customHeight="1">
      <c r="A74" s="6">
        <v>70</v>
      </c>
      <c r="B74" s="67"/>
      <c r="C74" s="57"/>
      <c r="D74" s="44">
        <f>CUSTOS!$C$30*'PRECIFICAÇÃO DIRETA'!C74</f>
        <v>0</v>
      </c>
      <c r="E74" s="84"/>
      <c r="F74" s="44">
        <f t="shared" si="8"/>
        <v>0</v>
      </c>
      <c r="G74" s="62"/>
      <c r="H74" s="44">
        <f t="shared" si="9"/>
        <v>0</v>
      </c>
      <c r="I74" s="96"/>
      <c r="J74" s="96"/>
      <c r="K74" s="96"/>
      <c r="L74" s="44">
        <f t="shared" si="10"/>
        <v>0</v>
      </c>
      <c r="M74" s="9"/>
      <c r="N74" s="64" t="str">
        <f t="shared" si="11"/>
        <v/>
      </c>
      <c r="O74" s="88" t="str">
        <f t="shared" si="7"/>
        <v/>
      </c>
      <c r="P74" s="19" t="str">
        <f t="shared" si="12"/>
        <v/>
      </c>
    </row>
    <row r="75" spans="1:16" ht="22.5" customHeight="1">
      <c r="A75" s="6">
        <v>71</v>
      </c>
      <c r="B75" s="67"/>
      <c r="C75" s="57"/>
      <c r="D75" s="44">
        <f>CUSTOS!$C$30*'PRECIFICAÇÃO DIRETA'!C75</f>
        <v>0</v>
      </c>
      <c r="E75" s="84"/>
      <c r="F75" s="44">
        <f t="shared" si="8"/>
        <v>0</v>
      </c>
      <c r="G75" s="62"/>
      <c r="H75" s="44">
        <f t="shared" si="9"/>
        <v>0</v>
      </c>
      <c r="I75" s="96"/>
      <c r="J75" s="96"/>
      <c r="K75" s="96"/>
      <c r="L75" s="44">
        <f t="shared" si="10"/>
        <v>0</v>
      </c>
      <c r="M75" s="9"/>
      <c r="N75" s="64" t="str">
        <f t="shared" si="11"/>
        <v/>
      </c>
      <c r="O75" s="88" t="str">
        <f t="shared" si="7"/>
        <v/>
      </c>
      <c r="P75" s="19" t="str">
        <f t="shared" si="12"/>
        <v/>
      </c>
    </row>
    <row r="76" spans="1:16" ht="22.5" customHeight="1">
      <c r="A76" s="6">
        <v>72</v>
      </c>
      <c r="B76" s="67"/>
      <c r="C76" s="57"/>
      <c r="D76" s="44">
        <f>CUSTOS!$C$30*'PRECIFICAÇÃO DIRETA'!C76</f>
        <v>0</v>
      </c>
      <c r="E76" s="84"/>
      <c r="F76" s="44">
        <f t="shared" si="8"/>
        <v>0</v>
      </c>
      <c r="G76" s="62"/>
      <c r="H76" s="44">
        <f t="shared" si="9"/>
        <v>0</v>
      </c>
      <c r="I76" s="96"/>
      <c r="J76" s="96"/>
      <c r="K76" s="96"/>
      <c r="L76" s="44">
        <f t="shared" si="10"/>
        <v>0</v>
      </c>
      <c r="M76" s="9"/>
      <c r="N76" s="64" t="str">
        <f t="shared" si="11"/>
        <v/>
      </c>
      <c r="O76" s="88" t="str">
        <f t="shared" si="7"/>
        <v/>
      </c>
      <c r="P76" s="19" t="str">
        <f t="shared" si="12"/>
        <v/>
      </c>
    </row>
    <row r="77" spans="1:16" ht="22.5" customHeight="1">
      <c r="A77" s="6">
        <v>73</v>
      </c>
      <c r="B77" s="67"/>
      <c r="C77" s="57"/>
      <c r="D77" s="44">
        <f>CUSTOS!$C$30*'PRECIFICAÇÃO DIRETA'!C77</f>
        <v>0</v>
      </c>
      <c r="E77" s="84"/>
      <c r="F77" s="44">
        <f t="shared" si="8"/>
        <v>0</v>
      </c>
      <c r="G77" s="62"/>
      <c r="H77" s="44">
        <f t="shared" si="9"/>
        <v>0</v>
      </c>
      <c r="I77" s="96"/>
      <c r="J77" s="96"/>
      <c r="K77" s="96"/>
      <c r="L77" s="44">
        <f t="shared" si="10"/>
        <v>0</v>
      </c>
      <c r="M77" s="9"/>
      <c r="N77" s="64" t="str">
        <f t="shared" si="11"/>
        <v/>
      </c>
      <c r="O77" s="88" t="str">
        <f t="shared" si="7"/>
        <v/>
      </c>
      <c r="P77" s="19" t="str">
        <f t="shared" si="12"/>
        <v/>
      </c>
    </row>
    <row r="78" spans="1:16" ht="22.5" customHeight="1">
      <c r="A78" s="6">
        <v>74</v>
      </c>
      <c r="B78" s="67"/>
      <c r="C78" s="57"/>
      <c r="D78" s="44">
        <f>CUSTOS!$C$30*'PRECIFICAÇÃO DIRETA'!C78</f>
        <v>0</v>
      </c>
      <c r="E78" s="84"/>
      <c r="F78" s="44">
        <f t="shared" si="8"/>
        <v>0</v>
      </c>
      <c r="G78" s="62"/>
      <c r="H78" s="44">
        <f t="shared" si="9"/>
        <v>0</v>
      </c>
      <c r="I78" s="96"/>
      <c r="J78" s="96"/>
      <c r="K78" s="96"/>
      <c r="L78" s="44">
        <f t="shared" si="10"/>
        <v>0</v>
      </c>
      <c r="M78" s="9"/>
      <c r="N78" s="64" t="str">
        <f t="shared" si="11"/>
        <v/>
      </c>
      <c r="O78" s="88" t="str">
        <f t="shared" si="7"/>
        <v/>
      </c>
      <c r="P78" s="19" t="str">
        <f t="shared" si="12"/>
        <v/>
      </c>
    </row>
    <row r="79" spans="1:16" ht="22.5" customHeight="1">
      <c r="A79" s="6">
        <v>75</v>
      </c>
      <c r="B79" s="67"/>
      <c r="C79" s="57"/>
      <c r="D79" s="44">
        <f>CUSTOS!$C$30*'PRECIFICAÇÃO DIRETA'!C79</f>
        <v>0</v>
      </c>
      <c r="E79" s="84"/>
      <c r="F79" s="44">
        <f t="shared" si="8"/>
        <v>0</v>
      </c>
      <c r="G79" s="62"/>
      <c r="H79" s="44">
        <f t="shared" si="9"/>
        <v>0</v>
      </c>
      <c r="I79" s="96"/>
      <c r="J79" s="96"/>
      <c r="K79" s="96"/>
      <c r="L79" s="44">
        <f t="shared" si="10"/>
        <v>0</v>
      </c>
      <c r="M79" s="9"/>
      <c r="N79" s="64" t="str">
        <f t="shared" si="11"/>
        <v/>
      </c>
      <c r="O79" s="88" t="str">
        <f t="shared" si="7"/>
        <v/>
      </c>
      <c r="P79" s="19" t="str">
        <f t="shared" si="12"/>
        <v/>
      </c>
    </row>
    <row r="80" spans="1:16" ht="22.5" customHeight="1">
      <c r="A80" s="6">
        <v>76</v>
      </c>
      <c r="B80" s="67"/>
      <c r="C80" s="57"/>
      <c r="D80" s="44">
        <f>CUSTOS!$C$30*'PRECIFICAÇÃO DIRETA'!C80</f>
        <v>0</v>
      </c>
      <c r="E80" s="84"/>
      <c r="F80" s="44">
        <f t="shared" si="8"/>
        <v>0</v>
      </c>
      <c r="G80" s="62"/>
      <c r="H80" s="44">
        <f t="shared" si="9"/>
        <v>0</v>
      </c>
      <c r="I80" s="96"/>
      <c r="J80" s="96"/>
      <c r="K80" s="96"/>
      <c r="L80" s="44">
        <f t="shared" si="10"/>
        <v>0</v>
      </c>
      <c r="M80" s="9"/>
      <c r="N80" s="64" t="str">
        <f t="shared" si="11"/>
        <v/>
      </c>
      <c r="O80" s="88" t="str">
        <f t="shared" si="7"/>
        <v/>
      </c>
      <c r="P80" s="19" t="str">
        <f t="shared" si="12"/>
        <v/>
      </c>
    </row>
    <row r="81" spans="1:16" ht="22.5" customHeight="1">
      <c r="A81" s="6">
        <v>77</v>
      </c>
      <c r="B81" s="67"/>
      <c r="C81" s="57"/>
      <c r="D81" s="44">
        <f>CUSTOS!$C$30*'PRECIFICAÇÃO DIRETA'!C81</f>
        <v>0</v>
      </c>
      <c r="E81" s="84"/>
      <c r="F81" s="44">
        <f t="shared" si="8"/>
        <v>0</v>
      </c>
      <c r="G81" s="62"/>
      <c r="H81" s="44">
        <f t="shared" si="9"/>
        <v>0</v>
      </c>
      <c r="I81" s="96"/>
      <c r="J81" s="96"/>
      <c r="K81" s="96"/>
      <c r="L81" s="44">
        <f t="shared" si="10"/>
        <v>0</v>
      </c>
      <c r="M81" s="9"/>
      <c r="N81" s="64" t="str">
        <f t="shared" si="11"/>
        <v/>
      </c>
      <c r="O81" s="88" t="str">
        <f t="shared" si="7"/>
        <v/>
      </c>
      <c r="P81" s="19" t="str">
        <f t="shared" si="12"/>
        <v/>
      </c>
    </row>
    <row r="82" spans="1:16" ht="22.5" customHeight="1">
      <c r="A82" s="6">
        <v>78</v>
      </c>
      <c r="B82" s="67"/>
      <c r="C82" s="57"/>
      <c r="D82" s="44">
        <f>CUSTOS!$C$30*'PRECIFICAÇÃO DIRETA'!C82</f>
        <v>0</v>
      </c>
      <c r="E82" s="84"/>
      <c r="F82" s="44">
        <f t="shared" si="8"/>
        <v>0</v>
      </c>
      <c r="G82" s="62"/>
      <c r="H82" s="44">
        <f t="shared" si="9"/>
        <v>0</v>
      </c>
      <c r="I82" s="96"/>
      <c r="J82" s="96"/>
      <c r="K82" s="96"/>
      <c r="L82" s="44">
        <f t="shared" si="10"/>
        <v>0</v>
      </c>
      <c r="M82" s="9"/>
      <c r="N82" s="64" t="str">
        <f t="shared" si="11"/>
        <v/>
      </c>
      <c r="O82" s="88" t="str">
        <f t="shared" si="7"/>
        <v/>
      </c>
      <c r="P82" s="19" t="str">
        <f t="shared" si="12"/>
        <v/>
      </c>
    </row>
    <row r="83" spans="1:16" ht="22.5" customHeight="1">
      <c r="A83" s="6">
        <v>79</v>
      </c>
      <c r="B83" s="67"/>
      <c r="C83" s="57"/>
      <c r="D83" s="44">
        <f>CUSTOS!$C$30*'PRECIFICAÇÃO DIRETA'!C83</f>
        <v>0</v>
      </c>
      <c r="E83" s="84"/>
      <c r="F83" s="44">
        <f t="shared" si="8"/>
        <v>0</v>
      </c>
      <c r="G83" s="62"/>
      <c r="H83" s="44">
        <f t="shared" si="9"/>
        <v>0</v>
      </c>
      <c r="I83" s="96"/>
      <c r="J83" s="96"/>
      <c r="K83" s="96"/>
      <c r="L83" s="44">
        <f t="shared" si="10"/>
        <v>0</v>
      </c>
      <c r="M83" s="9"/>
      <c r="N83" s="64" t="str">
        <f t="shared" si="11"/>
        <v/>
      </c>
      <c r="O83" s="88" t="str">
        <f t="shared" si="7"/>
        <v/>
      </c>
      <c r="P83" s="19" t="str">
        <f t="shared" si="12"/>
        <v/>
      </c>
    </row>
    <row r="84" spans="1:16" ht="22.5" customHeight="1">
      <c r="A84" s="6">
        <v>80</v>
      </c>
      <c r="B84" s="67"/>
      <c r="C84" s="57"/>
      <c r="D84" s="44">
        <f>CUSTOS!$C$30*'PRECIFICAÇÃO DIRETA'!C84</f>
        <v>0</v>
      </c>
      <c r="E84" s="84"/>
      <c r="F84" s="44">
        <f t="shared" si="8"/>
        <v>0</v>
      </c>
      <c r="G84" s="62"/>
      <c r="H84" s="44">
        <f t="shared" si="9"/>
        <v>0</v>
      </c>
      <c r="I84" s="96"/>
      <c r="J84" s="96"/>
      <c r="K84" s="96"/>
      <c r="L84" s="44">
        <f t="shared" si="10"/>
        <v>0</v>
      </c>
      <c r="M84" s="9"/>
      <c r="N84" s="64" t="str">
        <f t="shared" si="11"/>
        <v/>
      </c>
      <c r="O84" s="88" t="str">
        <f t="shared" si="7"/>
        <v/>
      </c>
      <c r="P84" s="19" t="str">
        <f t="shared" si="12"/>
        <v/>
      </c>
    </row>
    <row r="85" spans="1:16" ht="22.5" customHeight="1">
      <c r="A85" s="6">
        <v>81</v>
      </c>
      <c r="B85" s="67"/>
      <c r="C85" s="57"/>
      <c r="D85" s="44">
        <f>CUSTOS!$C$30*'PRECIFICAÇÃO DIRETA'!C85</f>
        <v>0</v>
      </c>
      <c r="E85" s="84"/>
      <c r="F85" s="44">
        <f t="shared" si="8"/>
        <v>0</v>
      </c>
      <c r="G85" s="62"/>
      <c r="H85" s="44">
        <f t="shared" si="9"/>
        <v>0</v>
      </c>
      <c r="I85" s="96"/>
      <c r="J85" s="96"/>
      <c r="K85" s="96"/>
      <c r="L85" s="44">
        <f t="shared" si="10"/>
        <v>0</v>
      </c>
      <c r="M85" s="9"/>
      <c r="N85" s="64" t="str">
        <f t="shared" si="11"/>
        <v/>
      </c>
      <c r="O85" s="88" t="str">
        <f t="shared" si="7"/>
        <v/>
      </c>
      <c r="P85" s="19" t="str">
        <f t="shared" si="12"/>
        <v/>
      </c>
    </row>
    <row r="86" spans="1:16" ht="22.5" customHeight="1">
      <c r="A86" s="6">
        <v>82</v>
      </c>
      <c r="B86" s="67"/>
      <c r="C86" s="57"/>
      <c r="D86" s="44">
        <f>CUSTOS!$C$30*'PRECIFICAÇÃO DIRETA'!C86</f>
        <v>0</v>
      </c>
      <c r="E86" s="84"/>
      <c r="F86" s="44">
        <f t="shared" si="8"/>
        <v>0</v>
      </c>
      <c r="G86" s="62"/>
      <c r="H86" s="44">
        <f t="shared" si="9"/>
        <v>0</v>
      </c>
      <c r="I86" s="96"/>
      <c r="J86" s="96"/>
      <c r="K86" s="96"/>
      <c r="L86" s="44">
        <f t="shared" si="10"/>
        <v>0</v>
      </c>
      <c r="M86" s="9"/>
      <c r="N86" s="64" t="str">
        <f t="shared" si="11"/>
        <v/>
      </c>
      <c r="O86" s="88" t="str">
        <f t="shared" si="7"/>
        <v/>
      </c>
      <c r="P86" s="19" t="str">
        <f t="shared" si="12"/>
        <v/>
      </c>
    </row>
    <row r="87" spans="1:16" ht="22.5" customHeight="1">
      <c r="A87" s="6">
        <v>83</v>
      </c>
      <c r="B87" s="67"/>
      <c r="C87" s="57"/>
      <c r="D87" s="44">
        <f>CUSTOS!$C$30*'PRECIFICAÇÃO DIRETA'!C87</f>
        <v>0</v>
      </c>
      <c r="E87" s="84"/>
      <c r="F87" s="44">
        <f t="shared" si="8"/>
        <v>0</v>
      </c>
      <c r="G87" s="62"/>
      <c r="H87" s="44">
        <f t="shared" si="9"/>
        <v>0</v>
      </c>
      <c r="I87" s="96"/>
      <c r="J87" s="96"/>
      <c r="K87" s="96"/>
      <c r="L87" s="44">
        <f t="shared" si="10"/>
        <v>0</v>
      </c>
      <c r="M87" s="9"/>
      <c r="N87" s="64" t="str">
        <f t="shared" si="11"/>
        <v/>
      </c>
      <c r="O87" s="88" t="str">
        <f t="shared" si="7"/>
        <v/>
      </c>
      <c r="P87" s="19" t="str">
        <f t="shared" si="12"/>
        <v/>
      </c>
    </row>
    <row r="88" spans="1:16" ht="22.5" customHeight="1">
      <c r="A88" s="6">
        <v>84</v>
      </c>
      <c r="B88" s="67"/>
      <c r="C88" s="57"/>
      <c r="D88" s="44">
        <f>CUSTOS!$C$30*'PRECIFICAÇÃO DIRETA'!C88</f>
        <v>0</v>
      </c>
      <c r="E88" s="84"/>
      <c r="F88" s="44">
        <f t="shared" si="8"/>
        <v>0</v>
      </c>
      <c r="G88" s="62"/>
      <c r="H88" s="44">
        <f t="shared" si="9"/>
        <v>0</v>
      </c>
      <c r="I88" s="96"/>
      <c r="J88" s="96"/>
      <c r="K88" s="96"/>
      <c r="L88" s="44">
        <f t="shared" si="10"/>
        <v>0</v>
      </c>
      <c r="M88" s="9"/>
      <c r="N88" s="64" t="str">
        <f t="shared" si="11"/>
        <v/>
      </c>
      <c r="O88" s="88" t="str">
        <f t="shared" si="7"/>
        <v/>
      </c>
      <c r="P88" s="19" t="str">
        <f t="shared" si="12"/>
        <v/>
      </c>
    </row>
    <row r="89" spans="1:16" ht="22.5" customHeight="1">
      <c r="A89" s="6">
        <v>85</v>
      </c>
      <c r="B89" s="67"/>
      <c r="C89" s="57"/>
      <c r="D89" s="44">
        <f>CUSTOS!$C$30*'PRECIFICAÇÃO DIRETA'!C89</f>
        <v>0</v>
      </c>
      <c r="E89" s="84"/>
      <c r="F89" s="44">
        <f t="shared" si="8"/>
        <v>0</v>
      </c>
      <c r="G89" s="62"/>
      <c r="H89" s="44">
        <f t="shared" si="9"/>
        <v>0</v>
      </c>
      <c r="I89" s="96"/>
      <c r="J89" s="96"/>
      <c r="K89" s="96"/>
      <c r="L89" s="44">
        <f t="shared" si="10"/>
        <v>0</v>
      </c>
      <c r="M89" s="9"/>
      <c r="N89" s="64" t="str">
        <f t="shared" si="11"/>
        <v/>
      </c>
      <c r="O89" s="88" t="str">
        <f t="shared" si="7"/>
        <v/>
      </c>
      <c r="P89" s="19" t="str">
        <f t="shared" si="12"/>
        <v/>
      </c>
    </row>
    <row r="90" spans="1:16" ht="22.5" customHeight="1">
      <c r="A90" s="6">
        <v>86</v>
      </c>
      <c r="B90" s="67"/>
      <c r="C90" s="57"/>
      <c r="D90" s="44">
        <f>CUSTOS!$C$30*'PRECIFICAÇÃO DIRETA'!C90</f>
        <v>0</v>
      </c>
      <c r="E90" s="84"/>
      <c r="F90" s="44">
        <f t="shared" si="8"/>
        <v>0</v>
      </c>
      <c r="G90" s="62"/>
      <c r="H90" s="44">
        <f t="shared" si="9"/>
        <v>0</v>
      </c>
      <c r="I90" s="96"/>
      <c r="J90" s="96"/>
      <c r="K90" s="96"/>
      <c r="L90" s="44">
        <f t="shared" si="10"/>
        <v>0</v>
      </c>
      <c r="M90" s="9"/>
      <c r="N90" s="64" t="str">
        <f t="shared" si="11"/>
        <v/>
      </c>
      <c r="O90" s="88" t="str">
        <f t="shared" si="7"/>
        <v/>
      </c>
      <c r="P90" s="19" t="str">
        <f t="shared" si="12"/>
        <v/>
      </c>
    </row>
    <row r="91" spans="1:16" ht="22.5" customHeight="1">
      <c r="A91" s="6">
        <v>87</v>
      </c>
      <c r="B91" s="67"/>
      <c r="C91" s="57"/>
      <c r="D91" s="44">
        <f>CUSTOS!$C$30*'PRECIFICAÇÃO DIRETA'!C91</f>
        <v>0</v>
      </c>
      <c r="E91" s="84"/>
      <c r="F91" s="44">
        <f t="shared" si="8"/>
        <v>0</v>
      </c>
      <c r="G91" s="62"/>
      <c r="H91" s="44">
        <f t="shared" si="9"/>
        <v>0</v>
      </c>
      <c r="I91" s="96"/>
      <c r="J91" s="96"/>
      <c r="K91" s="96"/>
      <c r="L91" s="44">
        <f t="shared" si="10"/>
        <v>0</v>
      </c>
      <c r="M91" s="9"/>
      <c r="N91" s="64" t="str">
        <f t="shared" si="11"/>
        <v/>
      </c>
      <c r="O91" s="88" t="str">
        <f t="shared" si="7"/>
        <v/>
      </c>
      <c r="P91" s="19" t="str">
        <f t="shared" si="12"/>
        <v/>
      </c>
    </row>
    <row r="92" spans="1:16" ht="22.5" customHeight="1">
      <c r="A92" s="6">
        <v>88</v>
      </c>
      <c r="B92" s="67"/>
      <c r="C92" s="57"/>
      <c r="D92" s="44">
        <f>CUSTOS!$C$30*'PRECIFICAÇÃO DIRETA'!C92</f>
        <v>0</v>
      </c>
      <c r="E92" s="84"/>
      <c r="F92" s="44">
        <f t="shared" si="8"/>
        <v>0</v>
      </c>
      <c r="G92" s="62"/>
      <c r="H92" s="44">
        <f t="shared" si="9"/>
        <v>0</v>
      </c>
      <c r="I92" s="96"/>
      <c r="J92" s="96"/>
      <c r="K92" s="96"/>
      <c r="L92" s="44">
        <f t="shared" si="10"/>
        <v>0</v>
      </c>
      <c r="M92" s="9"/>
      <c r="N92" s="64" t="str">
        <f t="shared" si="11"/>
        <v/>
      </c>
      <c r="O92" s="88" t="str">
        <f t="shared" si="7"/>
        <v/>
      </c>
      <c r="P92" s="19" t="str">
        <f t="shared" si="12"/>
        <v/>
      </c>
    </row>
    <row r="93" spans="1:16" ht="22.5" customHeight="1">
      <c r="A93" s="6">
        <v>89</v>
      </c>
      <c r="B93" s="67"/>
      <c r="C93" s="57"/>
      <c r="D93" s="44">
        <f>CUSTOS!$C$30*'PRECIFICAÇÃO DIRETA'!C93</f>
        <v>0</v>
      </c>
      <c r="E93" s="84"/>
      <c r="F93" s="44">
        <f t="shared" si="8"/>
        <v>0</v>
      </c>
      <c r="G93" s="62"/>
      <c r="H93" s="44">
        <f t="shared" si="9"/>
        <v>0</v>
      </c>
      <c r="I93" s="96"/>
      <c r="J93" s="96"/>
      <c r="K93" s="96"/>
      <c r="L93" s="44">
        <f t="shared" si="10"/>
        <v>0</v>
      </c>
      <c r="M93" s="9"/>
      <c r="N93" s="64" t="str">
        <f t="shared" si="11"/>
        <v/>
      </c>
      <c r="O93" s="88" t="str">
        <f t="shared" si="7"/>
        <v/>
      </c>
      <c r="P93" s="19" t="str">
        <f t="shared" si="12"/>
        <v/>
      </c>
    </row>
    <row r="94" spans="1:16" ht="22.5" customHeight="1">
      <c r="A94" s="6">
        <v>90</v>
      </c>
      <c r="B94" s="67"/>
      <c r="C94" s="57"/>
      <c r="D94" s="44">
        <f>CUSTOS!$C$30*'PRECIFICAÇÃO DIRETA'!C94</f>
        <v>0</v>
      </c>
      <c r="E94" s="84"/>
      <c r="F94" s="44">
        <f t="shared" si="8"/>
        <v>0</v>
      </c>
      <c r="G94" s="62"/>
      <c r="H94" s="44">
        <f t="shared" si="9"/>
        <v>0</v>
      </c>
      <c r="I94" s="96"/>
      <c r="J94" s="96"/>
      <c r="K94" s="96"/>
      <c r="L94" s="44">
        <f t="shared" si="10"/>
        <v>0</v>
      </c>
      <c r="M94" s="9"/>
      <c r="N94" s="64" t="str">
        <f t="shared" si="11"/>
        <v/>
      </c>
      <c r="O94" s="88" t="str">
        <f t="shared" si="7"/>
        <v/>
      </c>
      <c r="P94" s="19" t="str">
        <f t="shared" si="12"/>
        <v/>
      </c>
    </row>
    <row r="95" spans="1:16" ht="22.5" customHeight="1">
      <c r="A95" s="6">
        <v>91</v>
      </c>
      <c r="B95" s="67"/>
      <c r="C95" s="57"/>
      <c r="D95" s="44">
        <f>CUSTOS!$C$30*'PRECIFICAÇÃO DIRETA'!C95</f>
        <v>0</v>
      </c>
      <c r="E95" s="84"/>
      <c r="F95" s="44">
        <f t="shared" si="8"/>
        <v>0</v>
      </c>
      <c r="G95" s="62"/>
      <c r="H95" s="44">
        <f t="shared" si="9"/>
        <v>0</v>
      </c>
      <c r="I95" s="96"/>
      <c r="J95" s="96"/>
      <c r="K95" s="96"/>
      <c r="L95" s="44">
        <f t="shared" si="10"/>
        <v>0</v>
      </c>
      <c r="M95" s="9"/>
      <c r="N95" s="64" t="str">
        <f t="shared" si="11"/>
        <v/>
      </c>
      <c r="O95" s="88" t="str">
        <f t="shared" si="7"/>
        <v/>
      </c>
      <c r="P95" s="19" t="str">
        <f t="shared" si="12"/>
        <v/>
      </c>
    </row>
    <row r="96" spans="1:16" ht="22.5" customHeight="1">
      <c r="A96" s="6">
        <v>92</v>
      </c>
      <c r="B96" s="67"/>
      <c r="C96" s="57"/>
      <c r="D96" s="44">
        <f>CUSTOS!$C$30*'PRECIFICAÇÃO DIRETA'!C96</f>
        <v>0</v>
      </c>
      <c r="E96" s="84"/>
      <c r="F96" s="44">
        <f t="shared" si="8"/>
        <v>0</v>
      </c>
      <c r="G96" s="62"/>
      <c r="H96" s="44">
        <f t="shared" si="9"/>
        <v>0</v>
      </c>
      <c r="I96" s="96"/>
      <c r="J96" s="96"/>
      <c r="K96" s="96"/>
      <c r="L96" s="44">
        <f t="shared" si="10"/>
        <v>0</v>
      </c>
      <c r="M96" s="9"/>
      <c r="N96" s="64" t="str">
        <f t="shared" si="11"/>
        <v/>
      </c>
      <c r="O96" s="88" t="str">
        <f t="shared" si="7"/>
        <v/>
      </c>
      <c r="P96" s="19" t="str">
        <f t="shared" si="12"/>
        <v/>
      </c>
    </row>
    <row r="97" spans="1:16" ht="22.5" customHeight="1">
      <c r="A97" s="6">
        <v>93</v>
      </c>
      <c r="B97" s="67"/>
      <c r="C97" s="57"/>
      <c r="D97" s="44">
        <f>CUSTOS!$C$30*'PRECIFICAÇÃO DIRETA'!C97</f>
        <v>0</v>
      </c>
      <c r="E97" s="84"/>
      <c r="F97" s="44">
        <f t="shared" si="8"/>
        <v>0</v>
      </c>
      <c r="G97" s="62"/>
      <c r="H97" s="44">
        <f t="shared" si="9"/>
        <v>0</v>
      </c>
      <c r="I97" s="96"/>
      <c r="J97" s="96"/>
      <c r="K97" s="96"/>
      <c r="L97" s="44">
        <f t="shared" si="10"/>
        <v>0</v>
      </c>
      <c r="M97" s="9"/>
      <c r="N97" s="64" t="str">
        <f t="shared" si="11"/>
        <v/>
      </c>
      <c r="O97" s="88" t="str">
        <f t="shared" si="7"/>
        <v/>
      </c>
      <c r="P97" s="19" t="str">
        <f t="shared" si="12"/>
        <v/>
      </c>
    </row>
    <row r="98" spans="1:16" ht="22.5" customHeight="1">
      <c r="A98" s="6">
        <v>94</v>
      </c>
      <c r="B98" s="67"/>
      <c r="C98" s="57"/>
      <c r="D98" s="44">
        <f>CUSTOS!$C$30*'PRECIFICAÇÃO DIRETA'!C98</f>
        <v>0</v>
      </c>
      <c r="E98" s="84"/>
      <c r="F98" s="44">
        <f t="shared" si="8"/>
        <v>0</v>
      </c>
      <c r="G98" s="62"/>
      <c r="H98" s="44">
        <f t="shared" si="9"/>
        <v>0</v>
      </c>
      <c r="I98" s="96"/>
      <c r="J98" s="96"/>
      <c r="K98" s="96"/>
      <c r="L98" s="44">
        <f t="shared" si="10"/>
        <v>0</v>
      </c>
      <c r="M98" s="9"/>
      <c r="N98" s="64" t="str">
        <f t="shared" si="11"/>
        <v/>
      </c>
      <c r="O98" s="88" t="str">
        <f t="shared" si="7"/>
        <v/>
      </c>
      <c r="P98" s="19" t="str">
        <f t="shared" si="12"/>
        <v/>
      </c>
    </row>
    <row r="99" spans="1:16" ht="22.5" customHeight="1">
      <c r="A99" s="6">
        <v>95</v>
      </c>
      <c r="B99" s="67"/>
      <c r="C99" s="57"/>
      <c r="D99" s="44">
        <f>CUSTOS!$C$30*'PRECIFICAÇÃO DIRETA'!C99</f>
        <v>0</v>
      </c>
      <c r="E99" s="84"/>
      <c r="F99" s="44">
        <f t="shared" si="8"/>
        <v>0</v>
      </c>
      <c r="G99" s="62"/>
      <c r="H99" s="44">
        <f t="shared" si="9"/>
        <v>0</v>
      </c>
      <c r="I99" s="96"/>
      <c r="J99" s="96"/>
      <c r="K99" s="96"/>
      <c r="L99" s="44">
        <f t="shared" si="10"/>
        <v>0</v>
      </c>
      <c r="M99" s="9"/>
      <c r="N99" s="64" t="str">
        <f t="shared" si="11"/>
        <v/>
      </c>
      <c r="O99" s="88" t="str">
        <f t="shared" si="7"/>
        <v/>
      </c>
      <c r="P99" s="19" t="str">
        <f t="shared" si="12"/>
        <v/>
      </c>
    </row>
    <row r="100" spans="1:16" ht="22.5" customHeight="1">
      <c r="A100" s="6">
        <v>96</v>
      </c>
      <c r="B100" s="67"/>
      <c r="C100" s="57"/>
      <c r="D100" s="44">
        <f>CUSTOS!$C$30*'PRECIFICAÇÃO DIRETA'!C100</f>
        <v>0</v>
      </c>
      <c r="E100" s="84"/>
      <c r="F100" s="44">
        <f t="shared" si="8"/>
        <v>0</v>
      </c>
      <c r="G100" s="62"/>
      <c r="H100" s="44">
        <f t="shared" si="9"/>
        <v>0</v>
      </c>
      <c r="I100" s="96"/>
      <c r="J100" s="96"/>
      <c r="K100" s="96"/>
      <c r="L100" s="44">
        <f t="shared" si="10"/>
        <v>0</v>
      </c>
      <c r="M100" s="9"/>
      <c r="N100" s="64" t="str">
        <f t="shared" si="11"/>
        <v/>
      </c>
      <c r="O100" s="88" t="str">
        <f t="shared" si="7"/>
        <v/>
      </c>
      <c r="P100" s="19" t="str">
        <f t="shared" si="12"/>
        <v/>
      </c>
    </row>
    <row r="101" spans="1:16" ht="22.5" customHeight="1">
      <c r="A101" s="6">
        <v>97</v>
      </c>
      <c r="B101" s="67"/>
      <c r="C101" s="57"/>
      <c r="D101" s="44">
        <f>CUSTOS!$C$30*'PRECIFICAÇÃO DIRETA'!C101</f>
        <v>0</v>
      </c>
      <c r="E101" s="84"/>
      <c r="F101" s="44">
        <f t="shared" si="8"/>
        <v>0</v>
      </c>
      <c r="G101" s="62"/>
      <c r="H101" s="44">
        <f t="shared" si="9"/>
        <v>0</v>
      </c>
      <c r="I101" s="96"/>
      <c r="J101" s="96"/>
      <c r="K101" s="96"/>
      <c r="L101" s="44">
        <f t="shared" si="10"/>
        <v>0</v>
      </c>
      <c r="M101" s="9"/>
      <c r="N101" s="64" t="str">
        <f t="shared" si="11"/>
        <v/>
      </c>
      <c r="O101" s="88" t="str">
        <f t="shared" ref="O101:O132" si="13">IF(N101="","",IF(N101&lt;G101,"Ajustar",IF(N101&gt;=G101,"Dentro da margem","")))</f>
        <v/>
      </c>
      <c r="P101" s="19" t="str">
        <f t="shared" si="12"/>
        <v/>
      </c>
    </row>
    <row r="102" spans="1:16" ht="22.5" customHeight="1">
      <c r="A102" s="6">
        <v>98</v>
      </c>
      <c r="B102" s="67"/>
      <c r="C102" s="57"/>
      <c r="D102" s="44">
        <f>CUSTOS!$C$30*'PRECIFICAÇÃO DIRETA'!C102</f>
        <v>0</v>
      </c>
      <c r="E102" s="84"/>
      <c r="F102" s="44">
        <f t="shared" si="8"/>
        <v>0</v>
      </c>
      <c r="G102" s="62"/>
      <c r="H102" s="44">
        <f t="shared" si="9"/>
        <v>0</v>
      </c>
      <c r="I102" s="96"/>
      <c r="J102" s="96"/>
      <c r="K102" s="96"/>
      <c r="L102" s="44">
        <f t="shared" si="10"/>
        <v>0</v>
      </c>
      <c r="M102" s="9"/>
      <c r="N102" s="64" t="str">
        <f t="shared" si="11"/>
        <v/>
      </c>
      <c r="O102" s="88" t="str">
        <f t="shared" si="13"/>
        <v/>
      </c>
      <c r="P102" s="19" t="str">
        <f t="shared" si="12"/>
        <v/>
      </c>
    </row>
    <row r="103" spans="1:16" ht="22.5" customHeight="1">
      <c r="A103" s="6">
        <v>99</v>
      </c>
      <c r="B103" s="67"/>
      <c r="C103" s="57"/>
      <c r="D103" s="44">
        <f>CUSTOS!$C$30*'PRECIFICAÇÃO DIRETA'!C103</f>
        <v>0</v>
      </c>
      <c r="E103" s="84"/>
      <c r="F103" s="44">
        <f t="shared" si="8"/>
        <v>0</v>
      </c>
      <c r="G103" s="62"/>
      <c r="H103" s="44">
        <f t="shared" si="9"/>
        <v>0</v>
      </c>
      <c r="I103" s="96"/>
      <c r="J103" s="96"/>
      <c r="K103" s="96"/>
      <c r="L103" s="44">
        <f t="shared" si="10"/>
        <v>0</v>
      </c>
      <c r="M103" s="9"/>
      <c r="N103" s="64" t="str">
        <f t="shared" si="11"/>
        <v/>
      </c>
      <c r="O103" s="88" t="str">
        <f t="shared" si="13"/>
        <v/>
      </c>
      <c r="P103" s="19" t="str">
        <f t="shared" si="12"/>
        <v/>
      </c>
    </row>
    <row r="104" spans="1:16" ht="22.5" customHeight="1">
      <c r="A104" s="6">
        <v>100</v>
      </c>
      <c r="B104" s="67"/>
      <c r="C104" s="57"/>
      <c r="D104" s="44">
        <f>CUSTOS!$C$30*'PRECIFICAÇÃO DIRETA'!C104</f>
        <v>0</v>
      </c>
      <c r="E104" s="84"/>
      <c r="F104" s="44">
        <f t="shared" si="8"/>
        <v>0</v>
      </c>
      <c r="G104" s="62"/>
      <c r="H104" s="44">
        <f t="shared" si="9"/>
        <v>0</v>
      </c>
      <c r="I104" s="96"/>
      <c r="J104" s="96"/>
      <c r="K104" s="96"/>
      <c r="L104" s="44">
        <f t="shared" si="10"/>
        <v>0</v>
      </c>
      <c r="M104" s="9"/>
      <c r="N104" s="64" t="str">
        <f t="shared" si="11"/>
        <v/>
      </c>
      <c r="O104" s="88" t="str">
        <f t="shared" si="13"/>
        <v/>
      </c>
      <c r="P104" s="19" t="str">
        <f t="shared" si="12"/>
        <v/>
      </c>
    </row>
    <row r="105" spans="1:16" ht="22.5" customHeight="1">
      <c r="A105" s="6">
        <v>101</v>
      </c>
      <c r="B105" s="67"/>
      <c r="C105" s="57"/>
      <c r="D105" s="44">
        <f>CUSTOS!$C$30*'PRECIFICAÇÃO DIRETA'!C105</f>
        <v>0</v>
      </c>
      <c r="E105" s="84"/>
      <c r="F105" s="44">
        <f t="shared" si="8"/>
        <v>0</v>
      </c>
      <c r="G105" s="62"/>
      <c r="H105" s="44">
        <f t="shared" si="9"/>
        <v>0</v>
      </c>
      <c r="I105" s="96"/>
      <c r="J105" s="96"/>
      <c r="K105" s="96"/>
      <c r="L105" s="44">
        <f t="shared" si="10"/>
        <v>0</v>
      </c>
      <c r="M105" s="9"/>
      <c r="N105" s="64" t="str">
        <f t="shared" si="11"/>
        <v/>
      </c>
      <c r="O105" s="88" t="str">
        <f t="shared" si="13"/>
        <v/>
      </c>
      <c r="P105" s="19" t="str">
        <f t="shared" si="12"/>
        <v/>
      </c>
    </row>
    <row r="106" spans="1:16" ht="22.5" customHeight="1">
      <c r="A106" s="6">
        <v>102</v>
      </c>
      <c r="B106" s="67"/>
      <c r="C106" s="57"/>
      <c r="D106" s="44">
        <f>CUSTOS!$C$30*'PRECIFICAÇÃO DIRETA'!C106</f>
        <v>0</v>
      </c>
      <c r="E106" s="84"/>
      <c r="F106" s="44">
        <f t="shared" si="8"/>
        <v>0</v>
      </c>
      <c r="G106" s="62"/>
      <c r="H106" s="44">
        <f t="shared" si="9"/>
        <v>0</v>
      </c>
      <c r="I106" s="96"/>
      <c r="J106" s="96"/>
      <c r="K106" s="96"/>
      <c r="L106" s="44">
        <f t="shared" si="10"/>
        <v>0</v>
      </c>
      <c r="M106" s="9"/>
      <c r="N106" s="64" t="str">
        <f t="shared" si="11"/>
        <v/>
      </c>
      <c r="O106" s="88" t="str">
        <f t="shared" si="13"/>
        <v/>
      </c>
      <c r="P106" s="19" t="str">
        <f t="shared" si="12"/>
        <v/>
      </c>
    </row>
    <row r="107" spans="1:16" ht="22.5" customHeight="1">
      <c r="A107" s="6">
        <v>103</v>
      </c>
      <c r="B107" s="67"/>
      <c r="C107" s="57"/>
      <c r="D107" s="44">
        <f>CUSTOS!$C$30*'PRECIFICAÇÃO DIRETA'!C107</f>
        <v>0</v>
      </c>
      <c r="E107" s="84"/>
      <c r="F107" s="44">
        <f t="shared" si="8"/>
        <v>0</v>
      </c>
      <c r="G107" s="62"/>
      <c r="H107" s="44">
        <f t="shared" si="9"/>
        <v>0</v>
      </c>
      <c r="I107" s="96"/>
      <c r="J107" s="96"/>
      <c r="K107" s="96"/>
      <c r="L107" s="44">
        <f t="shared" si="10"/>
        <v>0</v>
      </c>
      <c r="M107" s="9"/>
      <c r="N107" s="64" t="str">
        <f t="shared" si="11"/>
        <v/>
      </c>
      <c r="O107" s="88" t="str">
        <f t="shared" si="13"/>
        <v/>
      </c>
      <c r="P107" s="19" t="str">
        <f t="shared" si="12"/>
        <v/>
      </c>
    </row>
    <row r="108" spans="1:16" ht="22.5" customHeight="1">
      <c r="A108" s="6">
        <v>104</v>
      </c>
      <c r="B108" s="67"/>
      <c r="C108" s="57"/>
      <c r="D108" s="44">
        <f>CUSTOS!$C$30*'PRECIFICAÇÃO DIRETA'!C108</f>
        <v>0</v>
      </c>
      <c r="E108" s="84"/>
      <c r="F108" s="44">
        <f t="shared" si="8"/>
        <v>0</v>
      </c>
      <c r="G108" s="62"/>
      <c r="H108" s="44">
        <f t="shared" si="9"/>
        <v>0</v>
      </c>
      <c r="I108" s="96"/>
      <c r="J108" s="96"/>
      <c r="K108" s="96"/>
      <c r="L108" s="44">
        <f t="shared" si="10"/>
        <v>0</v>
      </c>
      <c r="M108" s="9"/>
      <c r="N108" s="64" t="str">
        <f t="shared" si="11"/>
        <v/>
      </c>
      <c r="O108" s="88" t="str">
        <f t="shared" si="13"/>
        <v/>
      </c>
      <c r="P108" s="19" t="str">
        <f t="shared" si="12"/>
        <v/>
      </c>
    </row>
    <row r="109" spans="1:16" ht="22.5" customHeight="1">
      <c r="A109" s="6">
        <v>105</v>
      </c>
      <c r="B109" s="67"/>
      <c r="C109" s="57"/>
      <c r="D109" s="44">
        <f>CUSTOS!$C$30*'PRECIFICAÇÃO DIRETA'!C109</f>
        <v>0</v>
      </c>
      <c r="E109" s="84"/>
      <c r="F109" s="44">
        <f t="shared" si="8"/>
        <v>0</v>
      </c>
      <c r="G109" s="62"/>
      <c r="H109" s="44">
        <f t="shared" si="9"/>
        <v>0</v>
      </c>
      <c r="I109" s="96"/>
      <c r="J109" s="96"/>
      <c r="K109" s="96"/>
      <c r="L109" s="44">
        <f t="shared" si="10"/>
        <v>0</v>
      </c>
      <c r="M109" s="9"/>
      <c r="N109" s="64" t="str">
        <f t="shared" si="11"/>
        <v/>
      </c>
      <c r="O109" s="88" t="str">
        <f t="shared" si="13"/>
        <v/>
      </c>
      <c r="P109" s="19" t="str">
        <f t="shared" si="12"/>
        <v/>
      </c>
    </row>
    <row r="110" spans="1:16" ht="22.5" customHeight="1">
      <c r="A110" s="6">
        <v>106</v>
      </c>
      <c r="B110" s="67"/>
      <c r="C110" s="57"/>
      <c r="D110" s="44">
        <f>CUSTOS!$C$30*'PRECIFICAÇÃO DIRETA'!C110</f>
        <v>0</v>
      </c>
      <c r="E110" s="84"/>
      <c r="F110" s="44">
        <f t="shared" si="8"/>
        <v>0</v>
      </c>
      <c r="G110" s="62"/>
      <c r="H110" s="44">
        <f t="shared" si="9"/>
        <v>0</v>
      </c>
      <c r="I110" s="96"/>
      <c r="J110" s="96"/>
      <c r="K110" s="96"/>
      <c r="L110" s="44">
        <f t="shared" si="10"/>
        <v>0</v>
      </c>
      <c r="M110" s="9"/>
      <c r="N110" s="64" t="str">
        <f t="shared" si="11"/>
        <v/>
      </c>
      <c r="O110" s="88" t="str">
        <f t="shared" si="13"/>
        <v/>
      </c>
      <c r="P110" s="19" t="str">
        <f t="shared" si="12"/>
        <v/>
      </c>
    </row>
    <row r="111" spans="1:16" ht="22.5" customHeight="1">
      <c r="A111" s="6">
        <v>107</v>
      </c>
      <c r="B111" s="67"/>
      <c r="C111" s="57"/>
      <c r="D111" s="44">
        <f>CUSTOS!$C$30*'PRECIFICAÇÃO DIRETA'!C111</f>
        <v>0</v>
      </c>
      <c r="E111" s="84"/>
      <c r="F111" s="44">
        <f t="shared" si="8"/>
        <v>0</v>
      </c>
      <c r="G111" s="62"/>
      <c r="H111" s="44">
        <f t="shared" si="9"/>
        <v>0</v>
      </c>
      <c r="I111" s="96"/>
      <c r="J111" s="96"/>
      <c r="K111" s="96"/>
      <c r="L111" s="44">
        <f t="shared" si="10"/>
        <v>0</v>
      </c>
      <c r="M111" s="9"/>
      <c r="N111" s="64" t="str">
        <f t="shared" si="11"/>
        <v/>
      </c>
      <c r="O111" s="88" t="str">
        <f t="shared" si="13"/>
        <v/>
      </c>
      <c r="P111" s="19" t="str">
        <f t="shared" si="12"/>
        <v/>
      </c>
    </row>
    <row r="112" spans="1:16" ht="22.5" customHeight="1">
      <c r="A112" s="6">
        <v>108</v>
      </c>
      <c r="B112" s="67"/>
      <c r="C112" s="57"/>
      <c r="D112" s="44">
        <f>CUSTOS!$C$30*'PRECIFICAÇÃO DIRETA'!C112</f>
        <v>0</v>
      </c>
      <c r="E112" s="84"/>
      <c r="F112" s="44">
        <f t="shared" si="8"/>
        <v>0</v>
      </c>
      <c r="G112" s="62"/>
      <c r="H112" s="44">
        <f t="shared" si="9"/>
        <v>0</v>
      </c>
      <c r="I112" s="96"/>
      <c r="J112" s="96"/>
      <c r="K112" s="96"/>
      <c r="L112" s="44">
        <f t="shared" si="10"/>
        <v>0</v>
      </c>
      <c r="M112" s="9"/>
      <c r="N112" s="64" t="str">
        <f t="shared" si="11"/>
        <v/>
      </c>
      <c r="O112" s="88" t="str">
        <f t="shared" si="13"/>
        <v/>
      </c>
      <c r="P112" s="19" t="str">
        <f t="shared" si="12"/>
        <v/>
      </c>
    </row>
    <row r="113" spans="1:16" ht="22.5" customHeight="1">
      <c r="A113" s="6">
        <v>109</v>
      </c>
      <c r="B113" s="67"/>
      <c r="C113" s="57"/>
      <c r="D113" s="44">
        <f>CUSTOS!$C$30*'PRECIFICAÇÃO DIRETA'!C113</f>
        <v>0</v>
      </c>
      <c r="E113" s="84"/>
      <c r="F113" s="44">
        <f t="shared" si="8"/>
        <v>0</v>
      </c>
      <c r="G113" s="62"/>
      <c r="H113" s="44">
        <f t="shared" si="9"/>
        <v>0</v>
      </c>
      <c r="I113" s="96"/>
      <c r="J113" s="96"/>
      <c r="K113" s="96"/>
      <c r="L113" s="44">
        <f t="shared" si="10"/>
        <v>0</v>
      </c>
      <c r="M113" s="9"/>
      <c r="N113" s="64" t="str">
        <f t="shared" si="11"/>
        <v/>
      </c>
      <c r="O113" s="88" t="str">
        <f t="shared" si="13"/>
        <v/>
      </c>
      <c r="P113" s="19" t="str">
        <f t="shared" si="12"/>
        <v/>
      </c>
    </row>
    <row r="114" spans="1:16" ht="22.5" customHeight="1">
      <c r="A114" s="6">
        <v>110</v>
      </c>
      <c r="B114" s="67"/>
      <c r="C114" s="57"/>
      <c r="D114" s="44">
        <f>CUSTOS!$C$30*'PRECIFICAÇÃO DIRETA'!C114</f>
        <v>0</v>
      </c>
      <c r="E114" s="84"/>
      <c r="F114" s="44">
        <f t="shared" si="8"/>
        <v>0</v>
      </c>
      <c r="G114" s="62"/>
      <c r="H114" s="44">
        <f t="shared" si="9"/>
        <v>0</v>
      </c>
      <c r="I114" s="96"/>
      <c r="J114" s="96"/>
      <c r="K114" s="96"/>
      <c r="L114" s="44">
        <f t="shared" si="10"/>
        <v>0</v>
      </c>
      <c r="M114" s="9"/>
      <c r="N114" s="64" t="str">
        <f t="shared" si="11"/>
        <v/>
      </c>
      <c r="O114" s="88" t="str">
        <f t="shared" si="13"/>
        <v/>
      </c>
      <c r="P114" s="19" t="str">
        <f t="shared" si="12"/>
        <v/>
      </c>
    </row>
    <row r="115" spans="1:16" ht="22.5" customHeight="1">
      <c r="A115" s="6">
        <v>111</v>
      </c>
      <c r="B115" s="67"/>
      <c r="C115" s="57"/>
      <c r="D115" s="44">
        <f>CUSTOS!$C$30*'PRECIFICAÇÃO DIRETA'!C115</f>
        <v>0</v>
      </c>
      <c r="E115" s="84"/>
      <c r="F115" s="44">
        <f t="shared" si="8"/>
        <v>0</v>
      </c>
      <c r="G115" s="62"/>
      <c r="H115" s="44">
        <f t="shared" si="9"/>
        <v>0</v>
      </c>
      <c r="I115" s="96"/>
      <c r="J115" s="96"/>
      <c r="K115" s="96"/>
      <c r="L115" s="44">
        <f t="shared" si="10"/>
        <v>0</v>
      </c>
      <c r="M115" s="9"/>
      <c r="N115" s="64" t="str">
        <f t="shared" si="11"/>
        <v/>
      </c>
      <c r="O115" s="88" t="str">
        <f t="shared" si="13"/>
        <v/>
      </c>
      <c r="P115" s="19" t="str">
        <f t="shared" si="12"/>
        <v/>
      </c>
    </row>
    <row r="116" spans="1:16" ht="22.5" customHeight="1">
      <c r="A116" s="6">
        <v>112</v>
      </c>
      <c r="B116" s="67"/>
      <c r="C116" s="57"/>
      <c r="D116" s="44">
        <f>CUSTOS!$C$30*'PRECIFICAÇÃO DIRETA'!C116</f>
        <v>0</v>
      </c>
      <c r="E116" s="84"/>
      <c r="F116" s="44">
        <f t="shared" si="8"/>
        <v>0</v>
      </c>
      <c r="G116" s="62"/>
      <c r="H116" s="44">
        <f t="shared" si="9"/>
        <v>0</v>
      </c>
      <c r="I116" s="96"/>
      <c r="J116" s="96"/>
      <c r="K116" s="96"/>
      <c r="L116" s="44">
        <f t="shared" si="10"/>
        <v>0</v>
      </c>
      <c r="M116" s="9"/>
      <c r="N116" s="64" t="str">
        <f t="shared" si="11"/>
        <v/>
      </c>
      <c r="O116" s="88" t="str">
        <f t="shared" si="13"/>
        <v/>
      </c>
      <c r="P116" s="19" t="str">
        <f t="shared" si="12"/>
        <v/>
      </c>
    </row>
    <row r="117" spans="1:16" ht="22.5" customHeight="1">
      <c r="A117" s="6">
        <v>113</v>
      </c>
      <c r="B117" s="67"/>
      <c r="C117" s="57"/>
      <c r="D117" s="44">
        <f>CUSTOS!$C$30*'PRECIFICAÇÃO DIRETA'!C117</f>
        <v>0</v>
      </c>
      <c r="E117" s="84"/>
      <c r="F117" s="44">
        <f t="shared" si="8"/>
        <v>0</v>
      </c>
      <c r="G117" s="62"/>
      <c r="H117" s="44">
        <f t="shared" si="9"/>
        <v>0</v>
      </c>
      <c r="I117" s="96"/>
      <c r="J117" s="96"/>
      <c r="K117" s="96"/>
      <c r="L117" s="44">
        <f t="shared" si="10"/>
        <v>0</v>
      </c>
      <c r="M117" s="9"/>
      <c r="N117" s="64" t="str">
        <f t="shared" si="11"/>
        <v/>
      </c>
      <c r="O117" s="88" t="str">
        <f t="shared" si="13"/>
        <v/>
      </c>
      <c r="P117" s="19" t="str">
        <f t="shared" si="12"/>
        <v/>
      </c>
    </row>
    <row r="118" spans="1:16" ht="22.5" customHeight="1">
      <c r="A118" s="6">
        <v>114</v>
      </c>
      <c r="B118" s="67"/>
      <c r="C118" s="57"/>
      <c r="D118" s="44">
        <f>CUSTOS!$C$30*'PRECIFICAÇÃO DIRETA'!C118</f>
        <v>0</v>
      </c>
      <c r="E118" s="84"/>
      <c r="F118" s="44">
        <f t="shared" si="8"/>
        <v>0</v>
      </c>
      <c r="G118" s="62"/>
      <c r="H118" s="44">
        <f t="shared" si="9"/>
        <v>0</v>
      </c>
      <c r="I118" s="96"/>
      <c r="J118" s="96"/>
      <c r="K118" s="96"/>
      <c r="L118" s="44">
        <f t="shared" si="10"/>
        <v>0</v>
      </c>
      <c r="M118" s="9"/>
      <c r="N118" s="64" t="str">
        <f t="shared" si="11"/>
        <v/>
      </c>
      <c r="O118" s="88" t="str">
        <f t="shared" si="13"/>
        <v/>
      </c>
      <c r="P118" s="19" t="str">
        <f t="shared" si="12"/>
        <v/>
      </c>
    </row>
    <row r="119" spans="1:16" ht="22.5" customHeight="1">
      <c r="A119" s="6">
        <v>115</v>
      </c>
      <c r="B119" s="67"/>
      <c r="C119" s="57"/>
      <c r="D119" s="44">
        <f>CUSTOS!$C$30*'PRECIFICAÇÃO DIRETA'!C119</f>
        <v>0</v>
      </c>
      <c r="E119" s="84"/>
      <c r="F119" s="44">
        <f t="shared" si="8"/>
        <v>0</v>
      </c>
      <c r="G119" s="62"/>
      <c r="H119" s="44">
        <f t="shared" si="9"/>
        <v>0</v>
      </c>
      <c r="I119" s="96"/>
      <c r="J119" s="96"/>
      <c r="K119" s="96"/>
      <c r="L119" s="44">
        <f t="shared" si="10"/>
        <v>0</v>
      </c>
      <c r="M119" s="9"/>
      <c r="N119" s="64" t="str">
        <f t="shared" si="11"/>
        <v/>
      </c>
      <c r="O119" s="88" t="str">
        <f t="shared" si="13"/>
        <v/>
      </c>
      <c r="P119" s="19" t="str">
        <f t="shared" si="12"/>
        <v/>
      </c>
    </row>
    <row r="120" spans="1:16" ht="22.5" customHeight="1">
      <c r="A120" s="6">
        <v>116</v>
      </c>
      <c r="B120" s="67"/>
      <c r="C120" s="57"/>
      <c r="D120" s="44">
        <f>CUSTOS!$C$30*'PRECIFICAÇÃO DIRETA'!C120</f>
        <v>0</v>
      </c>
      <c r="E120" s="84"/>
      <c r="F120" s="44">
        <f t="shared" si="8"/>
        <v>0</v>
      </c>
      <c r="G120" s="62"/>
      <c r="H120" s="44">
        <f t="shared" si="9"/>
        <v>0</v>
      </c>
      <c r="I120" s="96"/>
      <c r="J120" s="96"/>
      <c r="K120" s="96"/>
      <c r="L120" s="44">
        <f t="shared" si="10"/>
        <v>0</v>
      </c>
      <c r="M120" s="9"/>
      <c r="N120" s="64" t="str">
        <f t="shared" si="11"/>
        <v/>
      </c>
      <c r="O120" s="88" t="str">
        <f t="shared" si="13"/>
        <v/>
      </c>
      <c r="P120" s="19" t="str">
        <f t="shared" si="12"/>
        <v/>
      </c>
    </row>
    <row r="121" spans="1:16" ht="22.5" customHeight="1">
      <c r="A121" s="6">
        <v>117</v>
      </c>
      <c r="B121" s="67"/>
      <c r="C121" s="57"/>
      <c r="D121" s="44">
        <f>CUSTOS!$C$30*'PRECIFICAÇÃO DIRETA'!C121</f>
        <v>0</v>
      </c>
      <c r="E121" s="84"/>
      <c r="F121" s="44">
        <f t="shared" si="8"/>
        <v>0</v>
      </c>
      <c r="G121" s="62"/>
      <c r="H121" s="44">
        <f t="shared" si="9"/>
        <v>0</v>
      </c>
      <c r="I121" s="96"/>
      <c r="J121" s="96"/>
      <c r="K121" s="96"/>
      <c r="L121" s="44">
        <f t="shared" si="10"/>
        <v>0</v>
      </c>
      <c r="M121" s="9"/>
      <c r="N121" s="64" t="str">
        <f t="shared" si="11"/>
        <v/>
      </c>
      <c r="O121" s="88" t="str">
        <f t="shared" si="13"/>
        <v/>
      </c>
      <c r="P121" s="19" t="str">
        <f t="shared" si="12"/>
        <v/>
      </c>
    </row>
    <row r="122" spans="1:16" ht="22.5" customHeight="1">
      <c r="A122" s="6">
        <v>118</v>
      </c>
      <c r="B122" s="67"/>
      <c r="C122" s="57"/>
      <c r="D122" s="44">
        <f>CUSTOS!$C$30*'PRECIFICAÇÃO DIRETA'!C122</f>
        <v>0</v>
      </c>
      <c r="E122" s="84"/>
      <c r="F122" s="44">
        <f t="shared" si="8"/>
        <v>0</v>
      </c>
      <c r="G122" s="62"/>
      <c r="H122" s="44">
        <f t="shared" si="9"/>
        <v>0</v>
      </c>
      <c r="I122" s="96"/>
      <c r="J122" s="96"/>
      <c r="K122" s="96"/>
      <c r="L122" s="44">
        <f t="shared" si="10"/>
        <v>0</v>
      </c>
      <c r="M122" s="9"/>
      <c r="N122" s="64" t="str">
        <f t="shared" si="11"/>
        <v/>
      </c>
      <c r="O122" s="88" t="str">
        <f t="shared" si="13"/>
        <v/>
      </c>
      <c r="P122" s="19" t="str">
        <f t="shared" si="12"/>
        <v/>
      </c>
    </row>
    <row r="123" spans="1:16" ht="22.5" customHeight="1">
      <c r="A123" s="6">
        <v>119</v>
      </c>
      <c r="B123" s="67"/>
      <c r="C123" s="57"/>
      <c r="D123" s="44">
        <f>CUSTOS!$C$30*'PRECIFICAÇÃO DIRETA'!C123</f>
        <v>0</v>
      </c>
      <c r="E123" s="84"/>
      <c r="F123" s="44">
        <f t="shared" si="8"/>
        <v>0</v>
      </c>
      <c r="G123" s="62"/>
      <c r="H123" s="44">
        <f t="shared" si="9"/>
        <v>0</v>
      </c>
      <c r="I123" s="96"/>
      <c r="J123" s="96"/>
      <c r="K123" s="96"/>
      <c r="L123" s="44">
        <f t="shared" si="10"/>
        <v>0</v>
      </c>
      <c r="M123" s="9"/>
      <c r="N123" s="64" t="str">
        <f t="shared" si="11"/>
        <v/>
      </c>
      <c r="O123" s="88" t="str">
        <f t="shared" si="13"/>
        <v/>
      </c>
      <c r="P123" s="19" t="str">
        <f t="shared" si="12"/>
        <v/>
      </c>
    </row>
    <row r="124" spans="1:16" ht="22.5" customHeight="1">
      <c r="A124" s="6">
        <v>120</v>
      </c>
      <c r="B124" s="67"/>
      <c r="C124" s="57"/>
      <c r="D124" s="44">
        <f>CUSTOS!$C$30*'PRECIFICAÇÃO DIRETA'!C124</f>
        <v>0</v>
      </c>
      <c r="E124" s="84"/>
      <c r="F124" s="44">
        <f t="shared" si="8"/>
        <v>0</v>
      </c>
      <c r="G124" s="62"/>
      <c r="H124" s="44">
        <f t="shared" si="9"/>
        <v>0</v>
      </c>
      <c r="I124" s="96"/>
      <c r="J124" s="96"/>
      <c r="K124" s="96"/>
      <c r="L124" s="44">
        <f t="shared" si="10"/>
        <v>0</v>
      </c>
      <c r="M124" s="9"/>
      <c r="N124" s="64" t="str">
        <f t="shared" si="11"/>
        <v/>
      </c>
      <c r="O124" s="88" t="str">
        <f t="shared" si="13"/>
        <v/>
      </c>
      <c r="P124" s="19" t="str">
        <f t="shared" si="12"/>
        <v/>
      </c>
    </row>
    <row r="125" spans="1:16" ht="22.5" customHeight="1">
      <c r="A125" s="6">
        <v>121</v>
      </c>
      <c r="B125" s="67"/>
      <c r="C125" s="57"/>
      <c r="D125" s="44">
        <f>CUSTOS!$C$30*'PRECIFICAÇÃO DIRETA'!C125</f>
        <v>0</v>
      </c>
      <c r="E125" s="84"/>
      <c r="F125" s="44">
        <f t="shared" si="8"/>
        <v>0</v>
      </c>
      <c r="G125" s="62"/>
      <c r="H125" s="44">
        <f t="shared" si="9"/>
        <v>0</v>
      </c>
      <c r="I125" s="96"/>
      <c r="J125" s="96"/>
      <c r="K125" s="96"/>
      <c r="L125" s="44">
        <f t="shared" si="10"/>
        <v>0</v>
      </c>
      <c r="M125" s="9"/>
      <c r="N125" s="64" t="str">
        <f t="shared" si="11"/>
        <v/>
      </c>
      <c r="O125" s="88" t="str">
        <f t="shared" si="13"/>
        <v/>
      </c>
      <c r="P125" s="19" t="str">
        <f t="shared" si="12"/>
        <v/>
      </c>
    </row>
    <row r="126" spans="1:16" ht="22.5" customHeight="1">
      <c r="A126" s="6">
        <v>122</v>
      </c>
      <c r="B126" s="67"/>
      <c r="C126" s="57"/>
      <c r="D126" s="44">
        <f>CUSTOS!$C$30*'PRECIFICAÇÃO DIRETA'!C126</f>
        <v>0</v>
      </c>
      <c r="E126" s="84"/>
      <c r="F126" s="44">
        <f t="shared" si="8"/>
        <v>0</v>
      </c>
      <c r="G126" s="62"/>
      <c r="H126" s="44">
        <f t="shared" si="9"/>
        <v>0</v>
      </c>
      <c r="I126" s="96"/>
      <c r="J126" s="96"/>
      <c r="K126" s="96"/>
      <c r="L126" s="44">
        <f t="shared" si="10"/>
        <v>0</v>
      </c>
      <c r="M126" s="9"/>
      <c r="N126" s="64" t="str">
        <f t="shared" si="11"/>
        <v/>
      </c>
      <c r="O126" s="88" t="str">
        <f t="shared" si="13"/>
        <v/>
      </c>
      <c r="P126" s="19" t="str">
        <f t="shared" si="12"/>
        <v/>
      </c>
    </row>
    <row r="127" spans="1:16" ht="22.5" customHeight="1">
      <c r="A127" s="6">
        <v>123</v>
      </c>
      <c r="B127" s="67"/>
      <c r="C127" s="57"/>
      <c r="D127" s="44">
        <f>CUSTOS!$C$30*'PRECIFICAÇÃO DIRETA'!C127</f>
        <v>0</v>
      </c>
      <c r="E127" s="84"/>
      <c r="F127" s="44">
        <f t="shared" si="8"/>
        <v>0</v>
      </c>
      <c r="G127" s="62"/>
      <c r="H127" s="44">
        <f t="shared" si="9"/>
        <v>0</v>
      </c>
      <c r="I127" s="96"/>
      <c r="J127" s="96"/>
      <c r="K127" s="96"/>
      <c r="L127" s="44">
        <f t="shared" si="10"/>
        <v>0</v>
      </c>
      <c r="M127" s="9"/>
      <c r="N127" s="64" t="str">
        <f t="shared" si="11"/>
        <v/>
      </c>
      <c r="O127" s="88" t="str">
        <f t="shared" si="13"/>
        <v/>
      </c>
      <c r="P127" s="19" t="str">
        <f t="shared" si="12"/>
        <v/>
      </c>
    </row>
    <row r="128" spans="1:16" ht="22.5" customHeight="1">
      <c r="A128" s="6">
        <v>124</v>
      </c>
      <c r="B128" s="67"/>
      <c r="C128" s="57"/>
      <c r="D128" s="44">
        <f>CUSTOS!$C$30*'PRECIFICAÇÃO DIRETA'!C128</f>
        <v>0</v>
      </c>
      <c r="E128" s="84"/>
      <c r="F128" s="44">
        <f t="shared" si="8"/>
        <v>0</v>
      </c>
      <c r="G128" s="62"/>
      <c r="H128" s="44">
        <f t="shared" si="9"/>
        <v>0</v>
      </c>
      <c r="I128" s="96"/>
      <c r="J128" s="96"/>
      <c r="K128" s="96"/>
      <c r="L128" s="44">
        <f t="shared" si="10"/>
        <v>0</v>
      </c>
      <c r="M128" s="9"/>
      <c r="N128" s="64" t="str">
        <f t="shared" si="11"/>
        <v/>
      </c>
      <c r="O128" s="88" t="str">
        <f t="shared" si="13"/>
        <v/>
      </c>
      <c r="P128" s="19" t="str">
        <f t="shared" si="12"/>
        <v/>
      </c>
    </row>
    <row r="129" spans="1:16" ht="22.5" customHeight="1">
      <c r="A129" s="6">
        <v>125</v>
      </c>
      <c r="B129" s="67"/>
      <c r="C129" s="57"/>
      <c r="D129" s="44">
        <f>CUSTOS!$C$30*'PRECIFICAÇÃO DIRETA'!C129</f>
        <v>0</v>
      </c>
      <c r="E129" s="84"/>
      <c r="F129" s="44">
        <f t="shared" si="8"/>
        <v>0</v>
      </c>
      <c r="G129" s="62"/>
      <c r="H129" s="44">
        <f t="shared" si="9"/>
        <v>0</v>
      </c>
      <c r="I129" s="96"/>
      <c r="J129" s="96"/>
      <c r="K129" s="96"/>
      <c r="L129" s="44">
        <f t="shared" si="10"/>
        <v>0</v>
      </c>
      <c r="M129" s="9"/>
      <c r="N129" s="64" t="str">
        <f t="shared" si="11"/>
        <v/>
      </c>
      <c r="O129" s="88" t="str">
        <f t="shared" si="13"/>
        <v/>
      </c>
      <c r="P129" s="19" t="str">
        <f t="shared" si="12"/>
        <v/>
      </c>
    </row>
    <row r="130" spans="1:16" ht="22.5" customHeight="1">
      <c r="A130" s="6">
        <v>126</v>
      </c>
      <c r="B130" s="67"/>
      <c r="C130" s="57"/>
      <c r="D130" s="44">
        <f>CUSTOS!$C$30*'PRECIFICAÇÃO DIRETA'!C130</f>
        <v>0</v>
      </c>
      <c r="E130" s="84"/>
      <c r="F130" s="44">
        <f t="shared" si="8"/>
        <v>0</v>
      </c>
      <c r="G130" s="62"/>
      <c r="H130" s="44">
        <f t="shared" si="9"/>
        <v>0</v>
      </c>
      <c r="I130" s="96"/>
      <c r="J130" s="96"/>
      <c r="K130" s="96"/>
      <c r="L130" s="44">
        <f t="shared" si="10"/>
        <v>0</v>
      </c>
      <c r="M130" s="9"/>
      <c r="N130" s="64" t="str">
        <f t="shared" si="11"/>
        <v/>
      </c>
      <c r="O130" s="88" t="str">
        <f t="shared" si="13"/>
        <v/>
      </c>
      <c r="P130" s="19" t="str">
        <f t="shared" si="12"/>
        <v/>
      </c>
    </row>
    <row r="131" spans="1:16" ht="22.5" customHeight="1">
      <c r="A131" s="6">
        <v>127</v>
      </c>
      <c r="B131" s="67"/>
      <c r="C131" s="57"/>
      <c r="D131" s="44">
        <f>CUSTOS!$C$30*'PRECIFICAÇÃO DIRETA'!C131</f>
        <v>0</v>
      </c>
      <c r="E131" s="84"/>
      <c r="F131" s="44">
        <f t="shared" si="8"/>
        <v>0</v>
      </c>
      <c r="G131" s="62"/>
      <c r="H131" s="44">
        <f t="shared" si="9"/>
        <v>0</v>
      </c>
      <c r="I131" s="96"/>
      <c r="J131" s="96"/>
      <c r="K131" s="96"/>
      <c r="L131" s="44">
        <f t="shared" si="10"/>
        <v>0</v>
      </c>
      <c r="M131" s="9"/>
      <c r="N131" s="64" t="str">
        <f t="shared" si="11"/>
        <v/>
      </c>
      <c r="O131" s="88" t="str">
        <f t="shared" si="13"/>
        <v/>
      </c>
      <c r="P131" s="19" t="str">
        <f t="shared" si="12"/>
        <v/>
      </c>
    </row>
    <row r="132" spans="1:16" ht="22.5" customHeight="1">
      <c r="A132" s="6">
        <v>128</v>
      </c>
      <c r="B132" s="67"/>
      <c r="C132" s="57"/>
      <c r="D132" s="44">
        <f>CUSTOS!$C$30*'PRECIFICAÇÃO DIRETA'!C132</f>
        <v>0</v>
      </c>
      <c r="E132" s="84"/>
      <c r="F132" s="44">
        <f t="shared" si="8"/>
        <v>0</v>
      </c>
      <c r="G132" s="62"/>
      <c r="H132" s="44">
        <f t="shared" si="9"/>
        <v>0</v>
      </c>
      <c r="I132" s="96"/>
      <c r="J132" s="96"/>
      <c r="K132" s="96"/>
      <c r="L132" s="44">
        <f t="shared" si="10"/>
        <v>0</v>
      </c>
      <c r="M132" s="9"/>
      <c r="N132" s="64" t="str">
        <f t="shared" si="11"/>
        <v/>
      </c>
      <c r="O132" s="88" t="str">
        <f t="shared" si="13"/>
        <v/>
      </c>
      <c r="P132" s="19" t="str">
        <f t="shared" si="12"/>
        <v/>
      </c>
    </row>
    <row r="133" spans="1:16" ht="22.5" customHeight="1">
      <c r="A133" s="6">
        <v>129</v>
      </c>
      <c r="B133" s="67"/>
      <c r="C133" s="57"/>
      <c r="D133" s="44">
        <f>CUSTOS!$C$30*'PRECIFICAÇÃO DIRETA'!C133</f>
        <v>0</v>
      </c>
      <c r="E133" s="84"/>
      <c r="F133" s="44">
        <f t="shared" si="8"/>
        <v>0</v>
      </c>
      <c r="G133" s="62"/>
      <c r="H133" s="44">
        <f t="shared" si="9"/>
        <v>0</v>
      </c>
      <c r="I133" s="96"/>
      <c r="J133" s="96"/>
      <c r="K133" s="96"/>
      <c r="L133" s="44">
        <f t="shared" si="10"/>
        <v>0</v>
      </c>
      <c r="M133" s="9"/>
      <c r="N133" s="64" t="str">
        <f t="shared" si="11"/>
        <v/>
      </c>
      <c r="O133" s="88" t="str">
        <f t="shared" ref="O133:O164" si="14">IF(N133="","",IF(N133&lt;G133,"Ajustar",IF(N133&gt;=G133,"Dentro da margem","")))</f>
        <v/>
      </c>
      <c r="P133" s="19" t="str">
        <f t="shared" si="12"/>
        <v/>
      </c>
    </row>
    <row r="134" spans="1:16" ht="22.5" customHeight="1">
      <c r="A134" s="6">
        <v>130</v>
      </c>
      <c r="B134" s="67"/>
      <c r="C134" s="57"/>
      <c r="D134" s="44">
        <f>CUSTOS!$C$30*'PRECIFICAÇÃO DIRETA'!C134</f>
        <v>0</v>
      </c>
      <c r="E134" s="84"/>
      <c r="F134" s="44">
        <f t="shared" ref="F134:F197" si="15">C134+D134+E134</f>
        <v>0</v>
      </c>
      <c r="G134" s="62"/>
      <c r="H134" s="44">
        <f t="shared" ref="H134:H197" si="16" xml:space="preserve"> F134 * (1 + G134)</f>
        <v>0</v>
      </c>
      <c r="I134" s="96"/>
      <c r="J134" s="96"/>
      <c r="K134" s="96"/>
      <c r="L134" s="44">
        <f t="shared" ref="L134:L197" si="17" xml:space="preserve"> H134 / (1 - (I134 + J134 + K134))</f>
        <v>0</v>
      </c>
      <c r="M134" s="9"/>
      <c r="N134" s="64" t="str">
        <f t="shared" ref="N134:N197" si="18" xml:space="preserve"> IFERROR(( (M134 * (1 - (I134+J134+K134))) / F134 ) - 1,"")</f>
        <v/>
      </c>
      <c r="O134" s="88" t="str">
        <f t="shared" si="14"/>
        <v/>
      </c>
      <c r="P134" s="19" t="str">
        <f t="shared" ref="P134:P197" si="19" xml:space="preserve"> IF(B134="","",M134 - (F134 + (M134 * (I134+J134+K134))))</f>
        <v/>
      </c>
    </row>
    <row r="135" spans="1:16" ht="22.5" customHeight="1">
      <c r="A135" s="6">
        <v>131</v>
      </c>
      <c r="B135" s="67"/>
      <c r="C135" s="57"/>
      <c r="D135" s="44">
        <f>CUSTOS!$C$30*'PRECIFICAÇÃO DIRETA'!C135</f>
        <v>0</v>
      </c>
      <c r="E135" s="84"/>
      <c r="F135" s="44">
        <f t="shared" si="15"/>
        <v>0</v>
      </c>
      <c r="G135" s="62"/>
      <c r="H135" s="44">
        <f t="shared" si="16"/>
        <v>0</v>
      </c>
      <c r="I135" s="96"/>
      <c r="J135" s="96"/>
      <c r="K135" s="96"/>
      <c r="L135" s="44">
        <f t="shared" si="17"/>
        <v>0</v>
      </c>
      <c r="M135" s="9"/>
      <c r="N135" s="64" t="str">
        <f t="shared" si="18"/>
        <v/>
      </c>
      <c r="O135" s="88" t="str">
        <f t="shared" si="14"/>
        <v/>
      </c>
      <c r="P135" s="19" t="str">
        <f t="shared" si="19"/>
        <v/>
      </c>
    </row>
    <row r="136" spans="1:16" ht="22.5" customHeight="1">
      <c r="A136" s="6">
        <v>132</v>
      </c>
      <c r="B136" s="67"/>
      <c r="C136" s="57"/>
      <c r="D136" s="44">
        <f>CUSTOS!$C$30*'PRECIFICAÇÃO DIRETA'!C136</f>
        <v>0</v>
      </c>
      <c r="E136" s="84"/>
      <c r="F136" s="44">
        <f t="shared" si="15"/>
        <v>0</v>
      </c>
      <c r="G136" s="62"/>
      <c r="H136" s="44">
        <f t="shared" si="16"/>
        <v>0</v>
      </c>
      <c r="I136" s="96"/>
      <c r="J136" s="96"/>
      <c r="K136" s="96"/>
      <c r="L136" s="44">
        <f t="shared" si="17"/>
        <v>0</v>
      </c>
      <c r="M136" s="9"/>
      <c r="N136" s="64" t="str">
        <f t="shared" si="18"/>
        <v/>
      </c>
      <c r="O136" s="88" t="str">
        <f t="shared" si="14"/>
        <v/>
      </c>
      <c r="P136" s="19" t="str">
        <f t="shared" si="19"/>
        <v/>
      </c>
    </row>
    <row r="137" spans="1:16" ht="22.5" customHeight="1">
      <c r="A137" s="6">
        <v>133</v>
      </c>
      <c r="B137" s="67"/>
      <c r="C137" s="57"/>
      <c r="D137" s="44">
        <f>CUSTOS!$C$30*'PRECIFICAÇÃO DIRETA'!C137</f>
        <v>0</v>
      </c>
      <c r="E137" s="84"/>
      <c r="F137" s="44">
        <f t="shared" si="15"/>
        <v>0</v>
      </c>
      <c r="G137" s="62"/>
      <c r="H137" s="44">
        <f t="shared" si="16"/>
        <v>0</v>
      </c>
      <c r="I137" s="96"/>
      <c r="J137" s="96"/>
      <c r="K137" s="96"/>
      <c r="L137" s="44">
        <f t="shared" si="17"/>
        <v>0</v>
      </c>
      <c r="M137" s="9"/>
      <c r="N137" s="64" t="str">
        <f t="shared" si="18"/>
        <v/>
      </c>
      <c r="O137" s="88" t="str">
        <f t="shared" si="14"/>
        <v/>
      </c>
      <c r="P137" s="19" t="str">
        <f t="shared" si="19"/>
        <v/>
      </c>
    </row>
    <row r="138" spans="1:16" ht="22.5" customHeight="1">
      <c r="A138" s="6">
        <v>134</v>
      </c>
      <c r="B138" s="67"/>
      <c r="C138" s="57"/>
      <c r="D138" s="44">
        <f>CUSTOS!$C$30*'PRECIFICAÇÃO DIRETA'!C138</f>
        <v>0</v>
      </c>
      <c r="E138" s="84"/>
      <c r="F138" s="44">
        <f t="shared" si="15"/>
        <v>0</v>
      </c>
      <c r="G138" s="62"/>
      <c r="H138" s="44">
        <f t="shared" si="16"/>
        <v>0</v>
      </c>
      <c r="I138" s="96"/>
      <c r="J138" s="96"/>
      <c r="K138" s="96"/>
      <c r="L138" s="44">
        <f t="shared" si="17"/>
        <v>0</v>
      </c>
      <c r="M138" s="9"/>
      <c r="N138" s="64" t="str">
        <f t="shared" si="18"/>
        <v/>
      </c>
      <c r="O138" s="88" t="str">
        <f t="shared" si="14"/>
        <v/>
      </c>
      <c r="P138" s="19" t="str">
        <f t="shared" si="19"/>
        <v/>
      </c>
    </row>
    <row r="139" spans="1:16" ht="22.5" customHeight="1">
      <c r="A139" s="6">
        <v>135</v>
      </c>
      <c r="B139" s="67"/>
      <c r="C139" s="57"/>
      <c r="D139" s="44">
        <f>CUSTOS!$C$30*'PRECIFICAÇÃO DIRETA'!C139</f>
        <v>0</v>
      </c>
      <c r="E139" s="84"/>
      <c r="F139" s="44">
        <f t="shared" si="15"/>
        <v>0</v>
      </c>
      <c r="G139" s="62"/>
      <c r="H139" s="44">
        <f t="shared" si="16"/>
        <v>0</v>
      </c>
      <c r="I139" s="96"/>
      <c r="J139" s="96"/>
      <c r="K139" s="96"/>
      <c r="L139" s="44">
        <f t="shared" si="17"/>
        <v>0</v>
      </c>
      <c r="M139" s="9"/>
      <c r="N139" s="64" t="str">
        <f t="shared" si="18"/>
        <v/>
      </c>
      <c r="O139" s="88" t="str">
        <f t="shared" si="14"/>
        <v/>
      </c>
      <c r="P139" s="19" t="str">
        <f t="shared" si="19"/>
        <v/>
      </c>
    </row>
    <row r="140" spans="1:16" ht="22.5" customHeight="1">
      <c r="A140" s="6">
        <v>136</v>
      </c>
      <c r="B140" s="67"/>
      <c r="C140" s="57"/>
      <c r="D140" s="44">
        <f>CUSTOS!$C$30*'PRECIFICAÇÃO DIRETA'!C140</f>
        <v>0</v>
      </c>
      <c r="E140" s="84"/>
      <c r="F140" s="44">
        <f t="shared" si="15"/>
        <v>0</v>
      </c>
      <c r="G140" s="62"/>
      <c r="H140" s="44">
        <f t="shared" si="16"/>
        <v>0</v>
      </c>
      <c r="I140" s="96"/>
      <c r="J140" s="96"/>
      <c r="K140" s="96"/>
      <c r="L140" s="44">
        <f t="shared" si="17"/>
        <v>0</v>
      </c>
      <c r="M140" s="9"/>
      <c r="N140" s="64" t="str">
        <f t="shared" si="18"/>
        <v/>
      </c>
      <c r="O140" s="88" t="str">
        <f t="shared" si="14"/>
        <v/>
      </c>
      <c r="P140" s="19" t="str">
        <f t="shared" si="19"/>
        <v/>
      </c>
    </row>
    <row r="141" spans="1:16" ht="22.5" customHeight="1">
      <c r="A141" s="6">
        <v>137</v>
      </c>
      <c r="B141" s="67"/>
      <c r="C141" s="57"/>
      <c r="D141" s="44">
        <f>CUSTOS!$C$30*'PRECIFICAÇÃO DIRETA'!C141</f>
        <v>0</v>
      </c>
      <c r="E141" s="84"/>
      <c r="F141" s="44">
        <f t="shared" si="15"/>
        <v>0</v>
      </c>
      <c r="G141" s="62"/>
      <c r="H141" s="44">
        <f t="shared" si="16"/>
        <v>0</v>
      </c>
      <c r="I141" s="96"/>
      <c r="J141" s="96"/>
      <c r="K141" s="96"/>
      <c r="L141" s="44">
        <f t="shared" si="17"/>
        <v>0</v>
      </c>
      <c r="M141" s="9"/>
      <c r="N141" s="64" t="str">
        <f t="shared" si="18"/>
        <v/>
      </c>
      <c r="O141" s="88" t="str">
        <f t="shared" si="14"/>
        <v/>
      </c>
      <c r="P141" s="19" t="str">
        <f t="shared" si="19"/>
        <v/>
      </c>
    </row>
    <row r="142" spans="1:16" ht="22.5" customHeight="1">
      <c r="A142" s="6">
        <v>138</v>
      </c>
      <c r="B142" s="67"/>
      <c r="C142" s="57"/>
      <c r="D142" s="44">
        <f>CUSTOS!$C$30*'PRECIFICAÇÃO DIRETA'!C142</f>
        <v>0</v>
      </c>
      <c r="E142" s="84"/>
      <c r="F142" s="44">
        <f t="shared" si="15"/>
        <v>0</v>
      </c>
      <c r="G142" s="62"/>
      <c r="H142" s="44">
        <f t="shared" si="16"/>
        <v>0</v>
      </c>
      <c r="I142" s="96"/>
      <c r="J142" s="96"/>
      <c r="K142" s="96"/>
      <c r="L142" s="44">
        <f t="shared" si="17"/>
        <v>0</v>
      </c>
      <c r="M142" s="9"/>
      <c r="N142" s="64" t="str">
        <f t="shared" si="18"/>
        <v/>
      </c>
      <c r="O142" s="88" t="str">
        <f t="shared" si="14"/>
        <v/>
      </c>
      <c r="P142" s="19" t="str">
        <f t="shared" si="19"/>
        <v/>
      </c>
    </row>
    <row r="143" spans="1:16" ht="22.5" customHeight="1">
      <c r="A143" s="6">
        <v>139</v>
      </c>
      <c r="B143" s="67"/>
      <c r="C143" s="57"/>
      <c r="D143" s="44">
        <f>CUSTOS!$C$30*'PRECIFICAÇÃO DIRETA'!C143</f>
        <v>0</v>
      </c>
      <c r="E143" s="84"/>
      <c r="F143" s="44">
        <f t="shared" si="15"/>
        <v>0</v>
      </c>
      <c r="G143" s="62"/>
      <c r="H143" s="44">
        <f t="shared" si="16"/>
        <v>0</v>
      </c>
      <c r="I143" s="96"/>
      <c r="J143" s="96"/>
      <c r="K143" s="96"/>
      <c r="L143" s="44">
        <f t="shared" si="17"/>
        <v>0</v>
      </c>
      <c r="M143" s="9"/>
      <c r="N143" s="64" t="str">
        <f t="shared" si="18"/>
        <v/>
      </c>
      <c r="O143" s="88" t="str">
        <f t="shared" si="14"/>
        <v/>
      </c>
      <c r="P143" s="19" t="str">
        <f t="shared" si="19"/>
        <v/>
      </c>
    </row>
    <row r="144" spans="1:16" ht="22.5" customHeight="1">
      <c r="A144" s="6">
        <v>140</v>
      </c>
      <c r="B144" s="67"/>
      <c r="C144" s="57"/>
      <c r="D144" s="44">
        <f>CUSTOS!$C$30*'PRECIFICAÇÃO DIRETA'!C144</f>
        <v>0</v>
      </c>
      <c r="E144" s="84"/>
      <c r="F144" s="44">
        <f t="shared" si="15"/>
        <v>0</v>
      </c>
      <c r="G144" s="62"/>
      <c r="H144" s="44">
        <f t="shared" si="16"/>
        <v>0</v>
      </c>
      <c r="I144" s="96"/>
      <c r="J144" s="96"/>
      <c r="K144" s="96"/>
      <c r="L144" s="44">
        <f t="shared" si="17"/>
        <v>0</v>
      </c>
      <c r="M144" s="9"/>
      <c r="N144" s="64" t="str">
        <f t="shared" si="18"/>
        <v/>
      </c>
      <c r="O144" s="88" t="str">
        <f t="shared" si="14"/>
        <v/>
      </c>
      <c r="P144" s="19" t="str">
        <f t="shared" si="19"/>
        <v/>
      </c>
    </row>
    <row r="145" spans="1:16" ht="22.5" customHeight="1">
      <c r="A145" s="6">
        <v>141</v>
      </c>
      <c r="B145" s="67"/>
      <c r="C145" s="57"/>
      <c r="D145" s="44">
        <f>CUSTOS!$C$30*'PRECIFICAÇÃO DIRETA'!C145</f>
        <v>0</v>
      </c>
      <c r="E145" s="84"/>
      <c r="F145" s="44">
        <f t="shared" si="15"/>
        <v>0</v>
      </c>
      <c r="G145" s="62"/>
      <c r="H145" s="44">
        <f t="shared" si="16"/>
        <v>0</v>
      </c>
      <c r="I145" s="96"/>
      <c r="J145" s="96"/>
      <c r="K145" s="96"/>
      <c r="L145" s="44">
        <f t="shared" si="17"/>
        <v>0</v>
      </c>
      <c r="M145" s="9"/>
      <c r="N145" s="64" t="str">
        <f t="shared" si="18"/>
        <v/>
      </c>
      <c r="O145" s="88" t="str">
        <f t="shared" si="14"/>
        <v/>
      </c>
      <c r="P145" s="19" t="str">
        <f t="shared" si="19"/>
        <v/>
      </c>
    </row>
    <row r="146" spans="1:16" ht="22.5" customHeight="1">
      <c r="A146" s="6">
        <v>142</v>
      </c>
      <c r="B146" s="67"/>
      <c r="C146" s="57"/>
      <c r="D146" s="44">
        <f>CUSTOS!$C$30*'PRECIFICAÇÃO DIRETA'!C146</f>
        <v>0</v>
      </c>
      <c r="E146" s="84"/>
      <c r="F146" s="44">
        <f t="shared" si="15"/>
        <v>0</v>
      </c>
      <c r="G146" s="62"/>
      <c r="H146" s="44">
        <f t="shared" si="16"/>
        <v>0</v>
      </c>
      <c r="I146" s="96"/>
      <c r="J146" s="96"/>
      <c r="K146" s="96"/>
      <c r="L146" s="44">
        <f t="shared" si="17"/>
        <v>0</v>
      </c>
      <c r="M146" s="9"/>
      <c r="N146" s="64" t="str">
        <f t="shared" si="18"/>
        <v/>
      </c>
      <c r="O146" s="88" t="str">
        <f t="shared" si="14"/>
        <v/>
      </c>
      <c r="P146" s="19" t="str">
        <f t="shared" si="19"/>
        <v/>
      </c>
    </row>
    <row r="147" spans="1:16" ht="22.5" customHeight="1">
      <c r="A147" s="6">
        <v>143</v>
      </c>
      <c r="B147" s="67"/>
      <c r="C147" s="57"/>
      <c r="D147" s="44">
        <f>CUSTOS!$C$30*'PRECIFICAÇÃO DIRETA'!C147</f>
        <v>0</v>
      </c>
      <c r="E147" s="84"/>
      <c r="F147" s="44">
        <f t="shared" si="15"/>
        <v>0</v>
      </c>
      <c r="G147" s="62"/>
      <c r="H147" s="44">
        <f t="shared" si="16"/>
        <v>0</v>
      </c>
      <c r="I147" s="96"/>
      <c r="J147" s="96"/>
      <c r="K147" s="96"/>
      <c r="L147" s="44">
        <f t="shared" si="17"/>
        <v>0</v>
      </c>
      <c r="M147" s="9"/>
      <c r="N147" s="64" t="str">
        <f t="shared" si="18"/>
        <v/>
      </c>
      <c r="O147" s="88" t="str">
        <f t="shared" si="14"/>
        <v/>
      </c>
      <c r="P147" s="19" t="str">
        <f t="shared" si="19"/>
        <v/>
      </c>
    </row>
    <row r="148" spans="1:16" ht="22.5" customHeight="1">
      <c r="A148" s="6">
        <v>144</v>
      </c>
      <c r="B148" s="67"/>
      <c r="C148" s="57"/>
      <c r="D148" s="44">
        <f>CUSTOS!$C$30*'PRECIFICAÇÃO DIRETA'!C148</f>
        <v>0</v>
      </c>
      <c r="E148" s="84"/>
      <c r="F148" s="44">
        <f t="shared" si="15"/>
        <v>0</v>
      </c>
      <c r="G148" s="62"/>
      <c r="H148" s="44">
        <f t="shared" si="16"/>
        <v>0</v>
      </c>
      <c r="I148" s="96"/>
      <c r="J148" s="96"/>
      <c r="K148" s="96"/>
      <c r="L148" s="44">
        <f t="shared" si="17"/>
        <v>0</v>
      </c>
      <c r="M148" s="9"/>
      <c r="N148" s="64" t="str">
        <f t="shared" si="18"/>
        <v/>
      </c>
      <c r="O148" s="88" t="str">
        <f t="shared" si="14"/>
        <v/>
      </c>
      <c r="P148" s="19" t="str">
        <f t="shared" si="19"/>
        <v/>
      </c>
    </row>
    <row r="149" spans="1:16" ht="22.5" customHeight="1">
      <c r="A149" s="6">
        <v>145</v>
      </c>
      <c r="B149" s="67"/>
      <c r="C149" s="57"/>
      <c r="D149" s="44">
        <f>CUSTOS!$C$30*'PRECIFICAÇÃO DIRETA'!C149</f>
        <v>0</v>
      </c>
      <c r="E149" s="84"/>
      <c r="F149" s="44">
        <f t="shared" si="15"/>
        <v>0</v>
      </c>
      <c r="G149" s="62"/>
      <c r="H149" s="44">
        <f t="shared" si="16"/>
        <v>0</v>
      </c>
      <c r="I149" s="96"/>
      <c r="J149" s="96"/>
      <c r="K149" s="96"/>
      <c r="L149" s="44">
        <f t="shared" si="17"/>
        <v>0</v>
      </c>
      <c r="M149" s="9"/>
      <c r="N149" s="64" t="str">
        <f t="shared" si="18"/>
        <v/>
      </c>
      <c r="O149" s="88" t="str">
        <f t="shared" si="14"/>
        <v/>
      </c>
      <c r="P149" s="19" t="str">
        <f t="shared" si="19"/>
        <v/>
      </c>
    </row>
    <row r="150" spans="1:16" ht="22.5" customHeight="1">
      <c r="A150" s="6">
        <v>146</v>
      </c>
      <c r="B150" s="67"/>
      <c r="C150" s="57"/>
      <c r="D150" s="44">
        <f>CUSTOS!$C$30*'PRECIFICAÇÃO DIRETA'!C150</f>
        <v>0</v>
      </c>
      <c r="E150" s="84"/>
      <c r="F150" s="44">
        <f t="shared" si="15"/>
        <v>0</v>
      </c>
      <c r="G150" s="62"/>
      <c r="H150" s="44">
        <f t="shared" si="16"/>
        <v>0</v>
      </c>
      <c r="I150" s="96"/>
      <c r="J150" s="96"/>
      <c r="K150" s="96"/>
      <c r="L150" s="44">
        <f t="shared" si="17"/>
        <v>0</v>
      </c>
      <c r="M150" s="9"/>
      <c r="N150" s="64" t="str">
        <f t="shared" si="18"/>
        <v/>
      </c>
      <c r="O150" s="88" t="str">
        <f t="shared" si="14"/>
        <v/>
      </c>
      <c r="P150" s="19" t="str">
        <f t="shared" si="19"/>
        <v/>
      </c>
    </row>
    <row r="151" spans="1:16" ht="22.5" customHeight="1">
      <c r="A151" s="6">
        <v>147</v>
      </c>
      <c r="B151" s="67"/>
      <c r="C151" s="57"/>
      <c r="D151" s="44">
        <f>CUSTOS!$C$30*'PRECIFICAÇÃO DIRETA'!C151</f>
        <v>0</v>
      </c>
      <c r="E151" s="84"/>
      <c r="F151" s="44">
        <f t="shared" si="15"/>
        <v>0</v>
      </c>
      <c r="G151" s="62"/>
      <c r="H151" s="44">
        <f t="shared" si="16"/>
        <v>0</v>
      </c>
      <c r="I151" s="96"/>
      <c r="J151" s="96"/>
      <c r="K151" s="96"/>
      <c r="L151" s="44">
        <f t="shared" si="17"/>
        <v>0</v>
      </c>
      <c r="M151" s="9"/>
      <c r="N151" s="64" t="str">
        <f t="shared" si="18"/>
        <v/>
      </c>
      <c r="O151" s="88" t="str">
        <f t="shared" si="14"/>
        <v/>
      </c>
      <c r="P151" s="19" t="str">
        <f t="shared" si="19"/>
        <v/>
      </c>
    </row>
    <row r="152" spans="1:16" ht="22.5" customHeight="1">
      <c r="A152" s="6">
        <v>148</v>
      </c>
      <c r="B152" s="67"/>
      <c r="C152" s="57"/>
      <c r="D152" s="44">
        <f>CUSTOS!$C$30*'PRECIFICAÇÃO DIRETA'!C152</f>
        <v>0</v>
      </c>
      <c r="E152" s="84"/>
      <c r="F152" s="44">
        <f t="shared" si="15"/>
        <v>0</v>
      </c>
      <c r="G152" s="62"/>
      <c r="H152" s="44">
        <f t="shared" si="16"/>
        <v>0</v>
      </c>
      <c r="I152" s="96"/>
      <c r="J152" s="96"/>
      <c r="K152" s="96"/>
      <c r="L152" s="44">
        <f t="shared" si="17"/>
        <v>0</v>
      </c>
      <c r="M152" s="9"/>
      <c r="N152" s="64" t="str">
        <f t="shared" si="18"/>
        <v/>
      </c>
      <c r="O152" s="88" t="str">
        <f t="shared" si="14"/>
        <v/>
      </c>
      <c r="P152" s="19" t="str">
        <f t="shared" si="19"/>
        <v/>
      </c>
    </row>
    <row r="153" spans="1:16" ht="22.5" customHeight="1">
      <c r="A153" s="6">
        <v>149</v>
      </c>
      <c r="B153" s="67"/>
      <c r="C153" s="57"/>
      <c r="D153" s="44">
        <f>CUSTOS!$C$30*'PRECIFICAÇÃO DIRETA'!C153</f>
        <v>0</v>
      </c>
      <c r="E153" s="84"/>
      <c r="F153" s="44">
        <f t="shared" si="15"/>
        <v>0</v>
      </c>
      <c r="G153" s="62"/>
      <c r="H153" s="44">
        <f t="shared" si="16"/>
        <v>0</v>
      </c>
      <c r="I153" s="96"/>
      <c r="J153" s="96"/>
      <c r="K153" s="96"/>
      <c r="L153" s="44">
        <f t="shared" si="17"/>
        <v>0</v>
      </c>
      <c r="M153" s="9"/>
      <c r="N153" s="64" t="str">
        <f t="shared" si="18"/>
        <v/>
      </c>
      <c r="O153" s="88" t="str">
        <f t="shared" si="14"/>
        <v/>
      </c>
      <c r="P153" s="19" t="str">
        <f t="shared" si="19"/>
        <v/>
      </c>
    </row>
    <row r="154" spans="1:16" ht="22.5" customHeight="1">
      <c r="A154" s="6">
        <v>150</v>
      </c>
      <c r="B154" s="67"/>
      <c r="C154" s="57"/>
      <c r="D154" s="44">
        <f>CUSTOS!$C$30*'PRECIFICAÇÃO DIRETA'!C154</f>
        <v>0</v>
      </c>
      <c r="E154" s="84"/>
      <c r="F154" s="44">
        <f t="shared" si="15"/>
        <v>0</v>
      </c>
      <c r="G154" s="62"/>
      <c r="H154" s="44">
        <f t="shared" si="16"/>
        <v>0</v>
      </c>
      <c r="I154" s="96"/>
      <c r="J154" s="96"/>
      <c r="K154" s="96"/>
      <c r="L154" s="44">
        <f t="shared" si="17"/>
        <v>0</v>
      </c>
      <c r="M154" s="9"/>
      <c r="N154" s="64" t="str">
        <f t="shared" si="18"/>
        <v/>
      </c>
      <c r="O154" s="88" t="str">
        <f t="shared" si="14"/>
        <v/>
      </c>
      <c r="P154" s="19" t="str">
        <f t="shared" si="19"/>
        <v/>
      </c>
    </row>
    <row r="155" spans="1:16" ht="22.5" customHeight="1">
      <c r="A155" s="6">
        <v>151</v>
      </c>
      <c r="B155" s="67"/>
      <c r="C155" s="57"/>
      <c r="D155" s="44">
        <f>CUSTOS!$C$30*'PRECIFICAÇÃO DIRETA'!C155</f>
        <v>0</v>
      </c>
      <c r="E155" s="84"/>
      <c r="F155" s="44">
        <f t="shared" si="15"/>
        <v>0</v>
      </c>
      <c r="G155" s="62"/>
      <c r="H155" s="44">
        <f t="shared" si="16"/>
        <v>0</v>
      </c>
      <c r="I155" s="96"/>
      <c r="J155" s="96"/>
      <c r="K155" s="96"/>
      <c r="L155" s="44">
        <f t="shared" si="17"/>
        <v>0</v>
      </c>
      <c r="M155" s="9"/>
      <c r="N155" s="64" t="str">
        <f t="shared" si="18"/>
        <v/>
      </c>
      <c r="O155" s="88" t="str">
        <f t="shared" si="14"/>
        <v/>
      </c>
      <c r="P155" s="19" t="str">
        <f t="shared" si="19"/>
        <v/>
      </c>
    </row>
    <row r="156" spans="1:16" ht="22.5" customHeight="1">
      <c r="A156" s="6">
        <v>152</v>
      </c>
      <c r="B156" s="67"/>
      <c r="C156" s="57"/>
      <c r="D156" s="44">
        <f>CUSTOS!$C$30*'PRECIFICAÇÃO DIRETA'!C156</f>
        <v>0</v>
      </c>
      <c r="E156" s="84"/>
      <c r="F156" s="44">
        <f t="shared" si="15"/>
        <v>0</v>
      </c>
      <c r="G156" s="62"/>
      <c r="H156" s="44">
        <f t="shared" si="16"/>
        <v>0</v>
      </c>
      <c r="I156" s="96"/>
      <c r="J156" s="96"/>
      <c r="K156" s="96"/>
      <c r="L156" s="44">
        <f t="shared" si="17"/>
        <v>0</v>
      </c>
      <c r="M156" s="9"/>
      <c r="N156" s="64" t="str">
        <f t="shared" si="18"/>
        <v/>
      </c>
      <c r="O156" s="88" t="str">
        <f t="shared" si="14"/>
        <v/>
      </c>
      <c r="P156" s="19" t="str">
        <f t="shared" si="19"/>
        <v/>
      </c>
    </row>
    <row r="157" spans="1:16" ht="22.5" customHeight="1">
      <c r="A157" s="6">
        <v>153</v>
      </c>
      <c r="B157" s="67"/>
      <c r="C157" s="57"/>
      <c r="D157" s="44">
        <f>CUSTOS!$C$30*'PRECIFICAÇÃO DIRETA'!C157</f>
        <v>0</v>
      </c>
      <c r="E157" s="84"/>
      <c r="F157" s="44">
        <f t="shared" si="15"/>
        <v>0</v>
      </c>
      <c r="G157" s="62"/>
      <c r="H157" s="44">
        <f t="shared" si="16"/>
        <v>0</v>
      </c>
      <c r="I157" s="96"/>
      <c r="J157" s="96"/>
      <c r="K157" s="96"/>
      <c r="L157" s="44">
        <f t="shared" si="17"/>
        <v>0</v>
      </c>
      <c r="M157" s="9"/>
      <c r="N157" s="64" t="str">
        <f t="shared" si="18"/>
        <v/>
      </c>
      <c r="O157" s="88" t="str">
        <f t="shared" si="14"/>
        <v/>
      </c>
      <c r="P157" s="19" t="str">
        <f t="shared" si="19"/>
        <v/>
      </c>
    </row>
    <row r="158" spans="1:16" ht="22.5" customHeight="1">
      <c r="A158" s="6">
        <v>154</v>
      </c>
      <c r="B158" s="67"/>
      <c r="C158" s="57"/>
      <c r="D158" s="44">
        <f>CUSTOS!$C$30*'PRECIFICAÇÃO DIRETA'!C158</f>
        <v>0</v>
      </c>
      <c r="E158" s="84"/>
      <c r="F158" s="44">
        <f t="shared" si="15"/>
        <v>0</v>
      </c>
      <c r="G158" s="62"/>
      <c r="H158" s="44">
        <f t="shared" si="16"/>
        <v>0</v>
      </c>
      <c r="I158" s="96"/>
      <c r="J158" s="96"/>
      <c r="K158" s="96"/>
      <c r="L158" s="44">
        <f t="shared" si="17"/>
        <v>0</v>
      </c>
      <c r="M158" s="9"/>
      <c r="N158" s="64" t="str">
        <f t="shared" si="18"/>
        <v/>
      </c>
      <c r="O158" s="88" t="str">
        <f t="shared" si="14"/>
        <v/>
      </c>
      <c r="P158" s="19" t="str">
        <f t="shared" si="19"/>
        <v/>
      </c>
    </row>
    <row r="159" spans="1:16" ht="22.5" customHeight="1">
      <c r="A159" s="6">
        <v>155</v>
      </c>
      <c r="B159" s="67"/>
      <c r="C159" s="57"/>
      <c r="D159" s="44">
        <f>CUSTOS!$C$30*'PRECIFICAÇÃO DIRETA'!C159</f>
        <v>0</v>
      </c>
      <c r="E159" s="84"/>
      <c r="F159" s="44">
        <f t="shared" si="15"/>
        <v>0</v>
      </c>
      <c r="G159" s="62"/>
      <c r="H159" s="44">
        <f t="shared" si="16"/>
        <v>0</v>
      </c>
      <c r="I159" s="96"/>
      <c r="J159" s="96"/>
      <c r="K159" s="96"/>
      <c r="L159" s="44">
        <f t="shared" si="17"/>
        <v>0</v>
      </c>
      <c r="M159" s="9"/>
      <c r="N159" s="64" t="str">
        <f t="shared" si="18"/>
        <v/>
      </c>
      <c r="O159" s="88" t="str">
        <f t="shared" si="14"/>
        <v/>
      </c>
      <c r="P159" s="19" t="str">
        <f t="shared" si="19"/>
        <v/>
      </c>
    </row>
    <row r="160" spans="1:16" ht="22.5" customHeight="1">
      <c r="A160" s="6">
        <v>156</v>
      </c>
      <c r="B160" s="67"/>
      <c r="C160" s="57"/>
      <c r="D160" s="44">
        <f>CUSTOS!$C$30*'PRECIFICAÇÃO DIRETA'!C160</f>
        <v>0</v>
      </c>
      <c r="E160" s="84"/>
      <c r="F160" s="44">
        <f t="shared" si="15"/>
        <v>0</v>
      </c>
      <c r="G160" s="62"/>
      <c r="H160" s="44">
        <f t="shared" si="16"/>
        <v>0</v>
      </c>
      <c r="I160" s="96"/>
      <c r="J160" s="96"/>
      <c r="K160" s="96"/>
      <c r="L160" s="44">
        <f t="shared" si="17"/>
        <v>0</v>
      </c>
      <c r="M160" s="9"/>
      <c r="N160" s="64" t="str">
        <f t="shared" si="18"/>
        <v/>
      </c>
      <c r="O160" s="88" t="str">
        <f t="shared" si="14"/>
        <v/>
      </c>
      <c r="P160" s="19" t="str">
        <f t="shared" si="19"/>
        <v/>
      </c>
    </row>
    <row r="161" spans="1:16" ht="22.5" customHeight="1">
      <c r="A161" s="6">
        <v>157</v>
      </c>
      <c r="B161" s="67"/>
      <c r="C161" s="57"/>
      <c r="D161" s="44">
        <f>CUSTOS!$C$30*'PRECIFICAÇÃO DIRETA'!C161</f>
        <v>0</v>
      </c>
      <c r="E161" s="84"/>
      <c r="F161" s="44">
        <f t="shared" si="15"/>
        <v>0</v>
      </c>
      <c r="G161" s="62"/>
      <c r="H161" s="44">
        <f t="shared" si="16"/>
        <v>0</v>
      </c>
      <c r="I161" s="96"/>
      <c r="J161" s="96"/>
      <c r="K161" s="96"/>
      <c r="L161" s="44">
        <f t="shared" si="17"/>
        <v>0</v>
      </c>
      <c r="M161" s="9"/>
      <c r="N161" s="64" t="str">
        <f t="shared" si="18"/>
        <v/>
      </c>
      <c r="O161" s="88" t="str">
        <f t="shared" si="14"/>
        <v/>
      </c>
      <c r="P161" s="19" t="str">
        <f t="shared" si="19"/>
        <v/>
      </c>
    </row>
    <row r="162" spans="1:16" ht="22.5" customHeight="1">
      <c r="A162" s="6">
        <v>158</v>
      </c>
      <c r="B162" s="67"/>
      <c r="C162" s="57"/>
      <c r="D162" s="44">
        <f>CUSTOS!$C$30*'PRECIFICAÇÃO DIRETA'!C162</f>
        <v>0</v>
      </c>
      <c r="E162" s="84"/>
      <c r="F162" s="44">
        <f t="shared" si="15"/>
        <v>0</v>
      </c>
      <c r="G162" s="62"/>
      <c r="H162" s="44">
        <f t="shared" si="16"/>
        <v>0</v>
      </c>
      <c r="I162" s="96"/>
      <c r="J162" s="96"/>
      <c r="K162" s="96"/>
      <c r="L162" s="44">
        <f t="shared" si="17"/>
        <v>0</v>
      </c>
      <c r="M162" s="9"/>
      <c r="N162" s="64" t="str">
        <f t="shared" si="18"/>
        <v/>
      </c>
      <c r="O162" s="88" t="str">
        <f t="shared" si="14"/>
        <v/>
      </c>
      <c r="P162" s="19" t="str">
        <f t="shared" si="19"/>
        <v/>
      </c>
    </row>
    <row r="163" spans="1:16" ht="22.5" customHeight="1">
      <c r="A163" s="6">
        <v>159</v>
      </c>
      <c r="B163" s="67"/>
      <c r="C163" s="57"/>
      <c r="D163" s="44">
        <f>CUSTOS!$C$30*'PRECIFICAÇÃO DIRETA'!C163</f>
        <v>0</v>
      </c>
      <c r="E163" s="84"/>
      <c r="F163" s="44">
        <f t="shared" si="15"/>
        <v>0</v>
      </c>
      <c r="G163" s="62"/>
      <c r="H163" s="44">
        <f t="shared" si="16"/>
        <v>0</v>
      </c>
      <c r="I163" s="96"/>
      <c r="J163" s="96"/>
      <c r="K163" s="96"/>
      <c r="L163" s="44">
        <f t="shared" si="17"/>
        <v>0</v>
      </c>
      <c r="M163" s="9"/>
      <c r="N163" s="64" t="str">
        <f t="shared" si="18"/>
        <v/>
      </c>
      <c r="O163" s="88" t="str">
        <f t="shared" si="14"/>
        <v/>
      </c>
      <c r="P163" s="19" t="str">
        <f t="shared" si="19"/>
        <v/>
      </c>
    </row>
    <row r="164" spans="1:16" ht="22.5" customHeight="1">
      <c r="A164" s="6">
        <v>160</v>
      </c>
      <c r="B164" s="67"/>
      <c r="C164" s="57"/>
      <c r="D164" s="44">
        <f>CUSTOS!$C$30*'PRECIFICAÇÃO DIRETA'!C164</f>
        <v>0</v>
      </c>
      <c r="E164" s="84"/>
      <c r="F164" s="44">
        <f t="shared" si="15"/>
        <v>0</v>
      </c>
      <c r="G164" s="62"/>
      <c r="H164" s="44">
        <f t="shared" si="16"/>
        <v>0</v>
      </c>
      <c r="I164" s="96"/>
      <c r="J164" s="96"/>
      <c r="K164" s="96"/>
      <c r="L164" s="44">
        <f t="shared" si="17"/>
        <v>0</v>
      </c>
      <c r="M164" s="9"/>
      <c r="N164" s="64" t="str">
        <f t="shared" si="18"/>
        <v/>
      </c>
      <c r="O164" s="88" t="str">
        <f t="shared" si="14"/>
        <v/>
      </c>
      <c r="P164" s="19" t="str">
        <f t="shared" si="19"/>
        <v/>
      </c>
    </row>
    <row r="165" spans="1:16" ht="22.5" customHeight="1">
      <c r="A165" s="6">
        <v>161</v>
      </c>
      <c r="B165" s="67"/>
      <c r="C165" s="57"/>
      <c r="D165" s="44">
        <f>CUSTOS!$C$30*'PRECIFICAÇÃO DIRETA'!C165</f>
        <v>0</v>
      </c>
      <c r="E165" s="84"/>
      <c r="F165" s="44">
        <f t="shared" si="15"/>
        <v>0</v>
      </c>
      <c r="G165" s="62"/>
      <c r="H165" s="44">
        <f t="shared" si="16"/>
        <v>0</v>
      </c>
      <c r="I165" s="96"/>
      <c r="J165" s="96"/>
      <c r="K165" s="96"/>
      <c r="L165" s="44">
        <f t="shared" si="17"/>
        <v>0</v>
      </c>
      <c r="M165" s="9"/>
      <c r="N165" s="64" t="str">
        <f t="shared" si="18"/>
        <v/>
      </c>
      <c r="O165" s="88" t="str">
        <f t="shared" ref="O165:O196" si="20">IF(N165="","",IF(N165&lt;G165,"Ajustar",IF(N165&gt;=G165,"Dentro da margem","")))</f>
        <v/>
      </c>
      <c r="P165" s="19" t="str">
        <f t="shared" si="19"/>
        <v/>
      </c>
    </row>
    <row r="166" spans="1:16" ht="22.5" customHeight="1">
      <c r="A166" s="6">
        <v>162</v>
      </c>
      <c r="B166" s="67"/>
      <c r="C166" s="57"/>
      <c r="D166" s="44">
        <f>CUSTOS!$C$30*'PRECIFICAÇÃO DIRETA'!C166</f>
        <v>0</v>
      </c>
      <c r="E166" s="84"/>
      <c r="F166" s="44">
        <f t="shared" si="15"/>
        <v>0</v>
      </c>
      <c r="G166" s="62"/>
      <c r="H166" s="44">
        <f t="shared" si="16"/>
        <v>0</v>
      </c>
      <c r="I166" s="96"/>
      <c r="J166" s="96"/>
      <c r="K166" s="96"/>
      <c r="L166" s="44">
        <f t="shared" si="17"/>
        <v>0</v>
      </c>
      <c r="M166" s="9"/>
      <c r="N166" s="64" t="str">
        <f t="shared" si="18"/>
        <v/>
      </c>
      <c r="O166" s="88" t="str">
        <f t="shared" si="20"/>
        <v/>
      </c>
      <c r="P166" s="19" t="str">
        <f t="shared" si="19"/>
        <v/>
      </c>
    </row>
    <row r="167" spans="1:16" ht="22.5" customHeight="1">
      <c r="A167" s="6">
        <v>163</v>
      </c>
      <c r="B167" s="67"/>
      <c r="C167" s="57"/>
      <c r="D167" s="44">
        <f>CUSTOS!$C$30*'PRECIFICAÇÃO DIRETA'!C167</f>
        <v>0</v>
      </c>
      <c r="E167" s="84"/>
      <c r="F167" s="44">
        <f t="shared" si="15"/>
        <v>0</v>
      </c>
      <c r="G167" s="62"/>
      <c r="H167" s="44">
        <f t="shared" si="16"/>
        <v>0</v>
      </c>
      <c r="I167" s="96"/>
      <c r="J167" s="96"/>
      <c r="K167" s="96"/>
      <c r="L167" s="44">
        <f t="shared" si="17"/>
        <v>0</v>
      </c>
      <c r="M167" s="9"/>
      <c r="N167" s="64" t="str">
        <f t="shared" si="18"/>
        <v/>
      </c>
      <c r="O167" s="88" t="str">
        <f t="shared" si="20"/>
        <v/>
      </c>
      <c r="P167" s="19" t="str">
        <f t="shared" si="19"/>
        <v/>
      </c>
    </row>
    <row r="168" spans="1:16" ht="22.5" customHeight="1">
      <c r="A168" s="6">
        <v>164</v>
      </c>
      <c r="B168" s="67"/>
      <c r="C168" s="57"/>
      <c r="D168" s="44">
        <f>CUSTOS!$C$30*'PRECIFICAÇÃO DIRETA'!C168</f>
        <v>0</v>
      </c>
      <c r="E168" s="84"/>
      <c r="F168" s="44">
        <f t="shared" si="15"/>
        <v>0</v>
      </c>
      <c r="G168" s="62"/>
      <c r="H168" s="44">
        <f t="shared" si="16"/>
        <v>0</v>
      </c>
      <c r="I168" s="96"/>
      <c r="J168" s="96"/>
      <c r="K168" s="96"/>
      <c r="L168" s="44">
        <f t="shared" si="17"/>
        <v>0</v>
      </c>
      <c r="M168" s="9"/>
      <c r="N168" s="64" t="str">
        <f t="shared" si="18"/>
        <v/>
      </c>
      <c r="O168" s="88" t="str">
        <f t="shared" si="20"/>
        <v/>
      </c>
      <c r="P168" s="19" t="str">
        <f t="shared" si="19"/>
        <v/>
      </c>
    </row>
    <row r="169" spans="1:16" ht="22.5" customHeight="1">
      <c r="A169" s="6">
        <v>165</v>
      </c>
      <c r="B169" s="67"/>
      <c r="C169" s="57"/>
      <c r="D169" s="44">
        <f>CUSTOS!$C$30*'PRECIFICAÇÃO DIRETA'!C169</f>
        <v>0</v>
      </c>
      <c r="E169" s="84"/>
      <c r="F169" s="44">
        <f t="shared" si="15"/>
        <v>0</v>
      </c>
      <c r="G169" s="62"/>
      <c r="H169" s="44">
        <f t="shared" si="16"/>
        <v>0</v>
      </c>
      <c r="I169" s="96"/>
      <c r="J169" s="96"/>
      <c r="K169" s="96"/>
      <c r="L169" s="44">
        <f t="shared" si="17"/>
        <v>0</v>
      </c>
      <c r="M169" s="9"/>
      <c r="N169" s="64" t="str">
        <f t="shared" si="18"/>
        <v/>
      </c>
      <c r="O169" s="88" t="str">
        <f t="shared" si="20"/>
        <v/>
      </c>
      <c r="P169" s="19" t="str">
        <f t="shared" si="19"/>
        <v/>
      </c>
    </row>
    <row r="170" spans="1:16" ht="22.5" customHeight="1">
      <c r="A170" s="6">
        <v>166</v>
      </c>
      <c r="B170" s="67"/>
      <c r="C170" s="57"/>
      <c r="D170" s="44">
        <f>CUSTOS!$C$30*'PRECIFICAÇÃO DIRETA'!C170</f>
        <v>0</v>
      </c>
      <c r="E170" s="84"/>
      <c r="F170" s="44">
        <f t="shared" si="15"/>
        <v>0</v>
      </c>
      <c r="G170" s="62"/>
      <c r="H170" s="44">
        <f t="shared" si="16"/>
        <v>0</v>
      </c>
      <c r="I170" s="96"/>
      <c r="J170" s="96"/>
      <c r="K170" s="96"/>
      <c r="L170" s="44">
        <f t="shared" si="17"/>
        <v>0</v>
      </c>
      <c r="M170" s="9"/>
      <c r="N170" s="64" t="str">
        <f t="shared" si="18"/>
        <v/>
      </c>
      <c r="O170" s="88" t="str">
        <f t="shared" si="20"/>
        <v/>
      </c>
      <c r="P170" s="19" t="str">
        <f t="shared" si="19"/>
        <v/>
      </c>
    </row>
    <row r="171" spans="1:16" ht="22.5" customHeight="1">
      <c r="A171" s="6">
        <v>167</v>
      </c>
      <c r="B171" s="67"/>
      <c r="C171" s="57"/>
      <c r="D171" s="44">
        <f>CUSTOS!$C$30*'PRECIFICAÇÃO DIRETA'!C171</f>
        <v>0</v>
      </c>
      <c r="E171" s="84"/>
      <c r="F171" s="44">
        <f t="shared" si="15"/>
        <v>0</v>
      </c>
      <c r="G171" s="62"/>
      <c r="H171" s="44">
        <f t="shared" si="16"/>
        <v>0</v>
      </c>
      <c r="I171" s="96"/>
      <c r="J171" s="96"/>
      <c r="K171" s="96"/>
      <c r="L171" s="44">
        <f t="shared" si="17"/>
        <v>0</v>
      </c>
      <c r="M171" s="9"/>
      <c r="N171" s="64" t="str">
        <f t="shared" si="18"/>
        <v/>
      </c>
      <c r="O171" s="88" t="str">
        <f t="shared" si="20"/>
        <v/>
      </c>
      <c r="P171" s="19" t="str">
        <f t="shared" si="19"/>
        <v/>
      </c>
    </row>
    <row r="172" spans="1:16" ht="22.5" customHeight="1">
      <c r="A172" s="6">
        <v>168</v>
      </c>
      <c r="B172" s="67"/>
      <c r="C172" s="57"/>
      <c r="D172" s="44">
        <f>CUSTOS!$C$30*'PRECIFICAÇÃO DIRETA'!C172</f>
        <v>0</v>
      </c>
      <c r="E172" s="84"/>
      <c r="F172" s="44">
        <f t="shared" si="15"/>
        <v>0</v>
      </c>
      <c r="G172" s="62"/>
      <c r="H172" s="44">
        <f t="shared" si="16"/>
        <v>0</v>
      </c>
      <c r="I172" s="96"/>
      <c r="J172" s="96"/>
      <c r="K172" s="96"/>
      <c r="L172" s="44">
        <f t="shared" si="17"/>
        <v>0</v>
      </c>
      <c r="M172" s="9"/>
      <c r="N172" s="64" t="str">
        <f t="shared" si="18"/>
        <v/>
      </c>
      <c r="O172" s="88" t="str">
        <f t="shared" si="20"/>
        <v/>
      </c>
      <c r="P172" s="19" t="str">
        <f t="shared" si="19"/>
        <v/>
      </c>
    </row>
    <row r="173" spans="1:16" ht="22.5" customHeight="1">
      <c r="A173" s="6">
        <v>169</v>
      </c>
      <c r="B173" s="67"/>
      <c r="C173" s="57"/>
      <c r="D173" s="44">
        <f>CUSTOS!$C$30*'PRECIFICAÇÃO DIRETA'!C173</f>
        <v>0</v>
      </c>
      <c r="E173" s="84"/>
      <c r="F173" s="44">
        <f t="shared" si="15"/>
        <v>0</v>
      </c>
      <c r="G173" s="62"/>
      <c r="H173" s="44">
        <f t="shared" si="16"/>
        <v>0</v>
      </c>
      <c r="I173" s="96"/>
      <c r="J173" s="96"/>
      <c r="K173" s="96"/>
      <c r="L173" s="44">
        <f t="shared" si="17"/>
        <v>0</v>
      </c>
      <c r="M173" s="9"/>
      <c r="N173" s="64" t="str">
        <f t="shared" si="18"/>
        <v/>
      </c>
      <c r="O173" s="88" t="str">
        <f t="shared" si="20"/>
        <v/>
      </c>
      <c r="P173" s="19" t="str">
        <f t="shared" si="19"/>
        <v/>
      </c>
    </row>
    <row r="174" spans="1:16" ht="22.5" customHeight="1">
      <c r="A174" s="6">
        <v>170</v>
      </c>
      <c r="B174" s="67"/>
      <c r="C174" s="57"/>
      <c r="D174" s="44">
        <f>CUSTOS!$C$30*'PRECIFICAÇÃO DIRETA'!C174</f>
        <v>0</v>
      </c>
      <c r="E174" s="84"/>
      <c r="F174" s="44">
        <f t="shared" si="15"/>
        <v>0</v>
      </c>
      <c r="G174" s="62"/>
      <c r="H174" s="44">
        <f t="shared" si="16"/>
        <v>0</v>
      </c>
      <c r="I174" s="96"/>
      <c r="J174" s="96"/>
      <c r="K174" s="96"/>
      <c r="L174" s="44">
        <f t="shared" si="17"/>
        <v>0</v>
      </c>
      <c r="M174" s="9"/>
      <c r="N174" s="64" t="str">
        <f t="shared" si="18"/>
        <v/>
      </c>
      <c r="O174" s="88" t="str">
        <f t="shared" si="20"/>
        <v/>
      </c>
      <c r="P174" s="19" t="str">
        <f t="shared" si="19"/>
        <v/>
      </c>
    </row>
    <row r="175" spans="1:16" ht="22.5" customHeight="1">
      <c r="A175" s="6">
        <v>171</v>
      </c>
      <c r="B175" s="67"/>
      <c r="C175" s="57"/>
      <c r="D175" s="44">
        <f>CUSTOS!$C$30*'PRECIFICAÇÃO DIRETA'!C175</f>
        <v>0</v>
      </c>
      <c r="E175" s="84"/>
      <c r="F175" s="44">
        <f t="shared" si="15"/>
        <v>0</v>
      </c>
      <c r="G175" s="62"/>
      <c r="H175" s="44">
        <f t="shared" si="16"/>
        <v>0</v>
      </c>
      <c r="I175" s="96"/>
      <c r="J175" s="96"/>
      <c r="K175" s="96"/>
      <c r="L175" s="44">
        <f t="shared" si="17"/>
        <v>0</v>
      </c>
      <c r="M175" s="9"/>
      <c r="N175" s="64" t="str">
        <f t="shared" si="18"/>
        <v/>
      </c>
      <c r="O175" s="88" t="str">
        <f t="shared" si="20"/>
        <v/>
      </c>
      <c r="P175" s="19" t="str">
        <f t="shared" si="19"/>
        <v/>
      </c>
    </row>
    <row r="176" spans="1:16" ht="22.5" customHeight="1">
      <c r="A176" s="6">
        <v>172</v>
      </c>
      <c r="B176" s="67"/>
      <c r="C176" s="57"/>
      <c r="D176" s="44">
        <f>CUSTOS!$C$30*'PRECIFICAÇÃO DIRETA'!C176</f>
        <v>0</v>
      </c>
      <c r="E176" s="84"/>
      <c r="F176" s="44">
        <f t="shared" si="15"/>
        <v>0</v>
      </c>
      <c r="G176" s="62"/>
      <c r="H176" s="44">
        <f t="shared" si="16"/>
        <v>0</v>
      </c>
      <c r="I176" s="96"/>
      <c r="J176" s="96"/>
      <c r="K176" s="96"/>
      <c r="L176" s="44">
        <f t="shared" si="17"/>
        <v>0</v>
      </c>
      <c r="M176" s="9"/>
      <c r="N176" s="64" t="str">
        <f t="shared" si="18"/>
        <v/>
      </c>
      <c r="O176" s="88" t="str">
        <f t="shared" si="20"/>
        <v/>
      </c>
      <c r="P176" s="19" t="str">
        <f t="shared" si="19"/>
        <v/>
      </c>
    </row>
    <row r="177" spans="1:16" ht="22.5" customHeight="1">
      <c r="A177" s="6">
        <v>173</v>
      </c>
      <c r="B177" s="67"/>
      <c r="C177" s="57"/>
      <c r="D177" s="44">
        <f>CUSTOS!$C$30*'PRECIFICAÇÃO DIRETA'!C177</f>
        <v>0</v>
      </c>
      <c r="E177" s="84"/>
      <c r="F177" s="44">
        <f t="shared" si="15"/>
        <v>0</v>
      </c>
      <c r="G177" s="62"/>
      <c r="H177" s="44">
        <f t="shared" si="16"/>
        <v>0</v>
      </c>
      <c r="I177" s="96"/>
      <c r="J177" s="96"/>
      <c r="K177" s="96"/>
      <c r="L177" s="44">
        <f t="shared" si="17"/>
        <v>0</v>
      </c>
      <c r="M177" s="9"/>
      <c r="N177" s="64" t="str">
        <f t="shared" si="18"/>
        <v/>
      </c>
      <c r="O177" s="88" t="str">
        <f t="shared" si="20"/>
        <v/>
      </c>
      <c r="P177" s="19" t="str">
        <f t="shared" si="19"/>
        <v/>
      </c>
    </row>
    <row r="178" spans="1:16" ht="22.5" customHeight="1">
      <c r="A178" s="6">
        <v>174</v>
      </c>
      <c r="B178" s="67"/>
      <c r="C178" s="57"/>
      <c r="D178" s="44">
        <f>CUSTOS!$C$30*'PRECIFICAÇÃO DIRETA'!C178</f>
        <v>0</v>
      </c>
      <c r="E178" s="84"/>
      <c r="F178" s="44">
        <f t="shared" si="15"/>
        <v>0</v>
      </c>
      <c r="G178" s="62"/>
      <c r="H178" s="44">
        <f t="shared" si="16"/>
        <v>0</v>
      </c>
      <c r="I178" s="96"/>
      <c r="J178" s="96"/>
      <c r="K178" s="96"/>
      <c r="L178" s="44">
        <f t="shared" si="17"/>
        <v>0</v>
      </c>
      <c r="M178" s="9"/>
      <c r="N178" s="64" t="str">
        <f t="shared" si="18"/>
        <v/>
      </c>
      <c r="O178" s="88" t="str">
        <f t="shared" si="20"/>
        <v/>
      </c>
      <c r="P178" s="19" t="str">
        <f t="shared" si="19"/>
        <v/>
      </c>
    </row>
    <row r="179" spans="1:16" ht="22.5" customHeight="1">
      <c r="A179" s="6">
        <v>175</v>
      </c>
      <c r="B179" s="67"/>
      <c r="C179" s="57"/>
      <c r="D179" s="44">
        <f>CUSTOS!$C$30*'PRECIFICAÇÃO DIRETA'!C179</f>
        <v>0</v>
      </c>
      <c r="E179" s="84"/>
      <c r="F179" s="44">
        <f t="shared" si="15"/>
        <v>0</v>
      </c>
      <c r="G179" s="62"/>
      <c r="H179" s="44">
        <f t="shared" si="16"/>
        <v>0</v>
      </c>
      <c r="I179" s="96"/>
      <c r="J179" s="96"/>
      <c r="K179" s="96"/>
      <c r="L179" s="44">
        <f t="shared" si="17"/>
        <v>0</v>
      </c>
      <c r="M179" s="9"/>
      <c r="N179" s="64" t="str">
        <f t="shared" si="18"/>
        <v/>
      </c>
      <c r="O179" s="88" t="str">
        <f t="shared" si="20"/>
        <v/>
      </c>
      <c r="P179" s="19" t="str">
        <f t="shared" si="19"/>
        <v/>
      </c>
    </row>
    <row r="180" spans="1:16" ht="22.5" customHeight="1">
      <c r="A180" s="6">
        <v>176</v>
      </c>
      <c r="B180" s="67"/>
      <c r="C180" s="57"/>
      <c r="D180" s="44">
        <f>CUSTOS!$C$30*'PRECIFICAÇÃO DIRETA'!C180</f>
        <v>0</v>
      </c>
      <c r="E180" s="84"/>
      <c r="F180" s="44">
        <f t="shared" si="15"/>
        <v>0</v>
      </c>
      <c r="G180" s="62"/>
      <c r="H180" s="44">
        <f t="shared" si="16"/>
        <v>0</v>
      </c>
      <c r="I180" s="96"/>
      <c r="J180" s="96"/>
      <c r="K180" s="96"/>
      <c r="L180" s="44">
        <f t="shared" si="17"/>
        <v>0</v>
      </c>
      <c r="M180" s="9"/>
      <c r="N180" s="64" t="str">
        <f t="shared" si="18"/>
        <v/>
      </c>
      <c r="O180" s="88" t="str">
        <f t="shared" si="20"/>
        <v/>
      </c>
      <c r="P180" s="19" t="str">
        <f t="shared" si="19"/>
        <v/>
      </c>
    </row>
    <row r="181" spans="1:16" ht="22.5" customHeight="1">
      <c r="A181" s="6">
        <v>177</v>
      </c>
      <c r="B181" s="67"/>
      <c r="C181" s="57"/>
      <c r="D181" s="44">
        <f>CUSTOS!$C$30*'PRECIFICAÇÃO DIRETA'!C181</f>
        <v>0</v>
      </c>
      <c r="E181" s="84"/>
      <c r="F181" s="44">
        <f t="shared" si="15"/>
        <v>0</v>
      </c>
      <c r="G181" s="62"/>
      <c r="H181" s="44">
        <f t="shared" si="16"/>
        <v>0</v>
      </c>
      <c r="I181" s="96"/>
      <c r="J181" s="96"/>
      <c r="K181" s="96"/>
      <c r="L181" s="44">
        <f t="shared" si="17"/>
        <v>0</v>
      </c>
      <c r="M181" s="9"/>
      <c r="N181" s="64" t="str">
        <f t="shared" si="18"/>
        <v/>
      </c>
      <c r="O181" s="88" t="str">
        <f t="shared" si="20"/>
        <v/>
      </c>
      <c r="P181" s="19" t="str">
        <f t="shared" si="19"/>
        <v/>
      </c>
    </row>
    <row r="182" spans="1:16" ht="22.5" customHeight="1">
      <c r="A182" s="6">
        <v>178</v>
      </c>
      <c r="B182" s="67"/>
      <c r="C182" s="57"/>
      <c r="D182" s="44">
        <f>CUSTOS!$C$30*'PRECIFICAÇÃO DIRETA'!C182</f>
        <v>0</v>
      </c>
      <c r="E182" s="84"/>
      <c r="F182" s="44">
        <f t="shared" si="15"/>
        <v>0</v>
      </c>
      <c r="G182" s="62"/>
      <c r="H182" s="44">
        <f t="shared" si="16"/>
        <v>0</v>
      </c>
      <c r="I182" s="96"/>
      <c r="J182" s="96"/>
      <c r="K182" s="96"/>
      <c r="L182" s="44">
        <f t="shared" si="17"/>
        <v>0</v>
      </c>
      <c r="M182" s="9"/>
      <c r="N182" s="64" t="str">
        <f t="shared" si="18"/>
        <v/>
      </c>
      <c r="O182" s="88" t="str">
        <f t="shared" si="20"/>
        <v/>
      </c>
      <c r="P182" s="19" t="str">
        <f t="shared" si="19"/>
        <v/>
      </c>
    </row>
    <row r="183" spans="1:16" ht="22.5" customHeight="1">
      <c r="A183" s="6">
        <v>179</v>
      </c>
      <c r="B183" s="67"/>
      <c r="C183" s="57"/>
      <c r="D183" s="44">
        <f>CUSTOS!$C$30*'PRECIFICAÇÃO DIRETA'!C183</f>
        <v>0</v>
      </c>
      <c r="E183" s="84"/>
      <c r="F183" s="44">
        <f t="shared" si="15"/>
        <v>0</v>
      </c>
      <c r="G183" s="62"/>
      <c r="H183" s="44">
        <f t="shared" si="16"/>
        <v>0</v>
      </c>
      <c r="I183" s="96"/>
      <c r="J183" s="96"/>
      <c r="K183" s="96"/>
      <c r="L183" s="44">
        <f t="shared" si="17"/>
        <v>0</v>
      </c>
      <c r="M183" s="9"/>
      <c r="N183" s="64" t="str">
        <f t="shared" si="18"/>
        <v/>
      </c>
      <c r="O183" s="88" t="str">
        <f t="shared" si="20"/>
        <v/>
      </c>
      <c r="P183" s="19" t="str">
        <f t="shared" si="19"/>
        <v/>
      </c>
    </row>
    <row r="184" spans="1:16" ht="22.5" customHeight="1">
      <c r="A184" s="6">
        <v>180</v>
      </c>
      <c r="B184" s="67"/>
      <c r="C184" s="57"/>
      <c r="D184" s="44">
        <f>CUSTOS!$C$30*'PRECIFICAÇÃO DIRETA'!C184</f>
        <v>0</v>
      </c>
      <c r="E184" s="84"/>
      <c r="F184" s="44">
        <f t="shared" si="15"/>
        <v>0</v>
      </c>
      <c r="G184" s="62"/>
      <c r="H184" s="44">
        <f t="shared" si="16"/>
        <v>0</v>
      </c>
      <c r="I184" s="96"/>
      <c r="J184" s="96"/>
      <c r="K184" s="96"/>
      <c r="L184" s="44">
        <f t="shared" si="17"/>
        <v>0</v>
      </c>
      <c r="M184" s="9"/>
      <c r="N184" s="64" t="str">
        <f t="shared" si="18"/>
        <v/>
      </c>
      <c r="O184" s="88" t="str">
        <f t="shared" si="20"/>
        <v/>
      </c>
      <c r="P184" s="19" t="str">
        <f t="shared" si="19"/>
        <v/>
      </c>
    </row>
    <row r="185" spans="1:16" ht="22.5" customHeight="1">
      <c r="A185" s="6">
        <v>181</v>
      </c>
      <c r="B185" s="67"/>
      <c r="C185" s="57"/>
      <c r="D185" s="44">
        <f>CUSTOS!$C$30*'PRECIFICAÇÃO DIRETA'!C185</f>
        <v>0</v>
      </c>
      <c r="E185" s="84"/>
      <c r="F185" s="44">
        <f t="shared" si="15"/>
        <v>0</v>
      </c>
      <c r="G185" s="62"/>
      <c r="H185" s="44">
        <f t="shared" si="16"/>
        <v>0</v>
      </c>
      <c r="I185" s="96"/>
      <c r="J185" s="96"/>
      <c r="K185" s="96"/>
      <c r="L185" s="44">
        <f t="shared" si="17"/>
        <v>0</v>
      </c>
      <c r="M185" s="9"/>
      <c r="N185" s="64" t="str">
        <f t="shared" si="18"/>
        <v/>
      </c>
      <c r="O185" s="88" t="str">
        <f t="shared" si="20"/>
        <v/>
      </c>
      <c r="P185" s="19" t="str">
        <f t="shared" si="19"/>
        <v/>
      </c>
    </row>
    <row r="186" spans="1:16" ht="22.5" customHeight="1">
      <c r="A186" s="6">
        <v>182</v>
      </c>
      <c r="B186" s="67"/>
      <c r="C186" s="57"/>
      <c r="D186" s="44">
        <f>CUSTOS!$C$30*'PRECIFICAÇÃO DIRETA'!C186</f>
        <v>0</v>
      </c>
      <c r="E186" s="84"/>
      <c r="F186" s="44">
        <f t="shared" si="15"/>
        <v>0</v>
      </c>
      <c r="G186" s="62"/>
      <c r="H186" s="44">
        <f t="shared" si="16"/>
        <v>0</v>
      </c>
      <c r="I186" s="96"/>
      <c r="J186" s="96"/>
      <c r="K186" s="96"/>
      <c r="L186" s="44">
        <f t="shared" si="17"/>
        <v>0</v>
      </c>
      <c r="M186" s="9"/>
      <c r="N186" s="64" t="str">
        <f t="shared" si="18"/>
        <v/>
      </c>
      <c r="O186" s="88" t="str">
        <f t="shared" si="20"/>
        <v/>
      </c>
      <c r="P186" s="19" t="str">
        <f t="shared" si="19"/>
        <v/>
      </c>
    </row>
    <row r="187" spans="1:16" ht="22.5" customHeight="1">
      <c r="A187" s="6">
        <v>183</v>
      </c>
      <c r="B187" s="67"/>
      <c r="C187" s="57"/>
      <c r="D187" s="44">
        <f>CUSTOS!$C$30*'PRECIFICAÇÃO DIRETA'!C187</f>
        <v>0</v>
      </c>
      <c r="E187" s="84"/>
      <c r="F187" s="44">
        <f t="shared" si="15"/>
        <v>0</v>
      </c>
      <c r="G187" s="62"/>
      <c r="H187" s="44">
        <f t="shared" si="16"/>
        <v>0</v>
      </c>
      <c r="I187" s="96"/>
      <c r="J187" s="96"/>
      <c r="K187" s="96"/>
      <c r="L187" s="44">
        <f t="shared" si="17"/>
        <v>0</v>
      </c>
      <c r="M187" s="9"/>
      <c r="N187" s="64" t="str">
        <f t="shared" si="18"/>
        <v/>
      </c>
      <c r="O187" s="88" t="str">
        <f t="shared" si="20"/>
        <v/>
      </c>
      <c r="P187" s="19" t="str">
        <f t="shared" si="19"/>
        <v/>
      </c>
    </row>
    <row r="188" spans="1:16" ht="22.5" customHeight="1">
      <c r="A188" s="6">
        <v>184</v>
      </c>
      <c r="B188" s="67"/>
      <c r="C188" s="57"/>
      <c r="D188" s="44">
        <f>CUSTOS!$C$30*'PRECIFICAÇÃO DIRETA'!C188</f>
        <v>0</v>
      </c>
      <c r="E188" s="84"/>
      <c r="F188" s="44">
        <f t="shared" si="15"/>
        <v>0</v>
      </c>
      <c r="G188" s="62"/>
      <c r="H188" s="44">
        <f t="shared" si="16"/>
        <v>0</v>
      </c>
      <c r="I188" s="96"/>
      <c r="J188" s="96"/>
      <c r="K188" s="96"/>
      <c r="L188" s="44">
        <f t="shared" si="17"/>
        <v>0</v>
      </c>
      <c r="M188" s="9"/>
      <c r="N188" s="64" t="str">
        <f t="shared" si="18"/>
        <v/>
      </c>
      <c r="O188" s="88" t="str">
        <f t="shared" si="20"/>
        <v/>
      </c>
      <c r="P188" s="19" t="str">
        <f t="shared" si="19"/>
        <v/>
      </c>
    </row>
    <row r="189" spans="1:16" ht="22.5" customHeight="1">
      <c r="A189" s="6">
        <v>185</v>
      </c>
      <c r="B189" s="67"/>
      <c r="C189" s="57"/>
      <c r="D189" s="44">
        <f>CUSTOS!$C$30*'PRECIFICAÇÃO DIRETA'!C189</f>
        <v>0</v>
      </c>
      <c r="E189" s="84"/>
      <c r="F189" s="44">
        <f t="shared" si="15"/>
        <v>0</v>
      </c>
      <c r="G189" s="62"/>
      <c r="H189" s="44">
        <f t="shared" si="16"/>
        <v>0</v>
      </c>
      <c r="I189" s="96"/>
      <c r="J189" s="96"/>
      <c r="K189" s="96"/>
      <c r="L189" s="44">
        <f t="shared" si="17"/>
        <v>0</v>
      </c>
      <c r="M189" s="9"/>
      <c r="N189" s="64" t="str">
        <f t="shared" si="18"/>
        <v/>
      </c>
      <c r="O189" s="88" t="str">
        <f t="shared" si="20"/>
        <v/>
      </c>
      <c r="P189" s="19" t="str">
        <f t="shared" si="19"/>
        <v/>
      </c>
    </row>
    <row r="190" spans="1:16" ht="22.5" customHeight="1">
      <c r="A190" s="6">
        <v>186</v>
      </c>
      <c r="B190" s="67"/>
      <c r="C190" s="57"/>
      <c r="D190" s="44">
        <f>CUSTOS!$C$30*'PRECIFICAÇÃO DIRETA'!C190</f>
        <v>0</v>
      </c>
      <c r="E190" s="84"/>
      <c r="F190" s="44">
        <f t="shared" si="15"/>
        <v>0</v>
      </c>
      <c r="G190" s="62"/>
      <c r="H190" s="44">
        <f t="shared" si="16"/>
        <v>0</v>
      </c>
      <c r="I190" s="96"/>
      <c r="J190" s="96"/>
      <c r="K190" s="96"/>
      <c r="L190" s="44">
        <f t="shared" si="17"/>
        <v>0</v>
      </c>
      <c r="M190" s="9"/>
      <c r="N190" s="64" t="str">
        <f t="shared" si="18"/>
        <v/>
      </c>
      <c r="O190" s="88" t="str">
        <f t="shared" si="20"/>
        <v/>
      </c>
      <c r="P190" s="19" t="str">
        <f t="shared" si="19"/>
        <v/>
      </c>
    </row>
    <row r="191" spans="1:16" ht="22.5" customHeight="1">
      <c r="A191" s="6">
        <v>187</v>
      </c>
      <c r="B191" s="67"/>
      <c r="C191" s="57"/>
      <c r="D191" s="44">
        <f>CUSTOS!$C$30*'PRECIFICAÇÃO DIRETA'!C191</f>
        <v>0</v>
      </c>
      <c r="E191" s="84"/>
      <c r="F191" s="44">
        <f t="shared" si="15"/>
        <v>0</v>
      </c>
      <c r="G191" s="62"/>
      <c r="H191" s="44">
        <f t="shared" si="16"/>
        <v>0</v>
      </c>
      <c r="I191" s="96"/>
      <c r="J191" s="96"/>
      <c r="K191" s="96"/>
      <c r="L191" s="44">
        <f t="shared" si="17"/>
        <v>0</v>
      </c>
      <c r="M191" s="9"/>
      <c r="N191" s="64" t="str">
        <f t="shared" si="18"/>
        <v/>
      </c>
      <c r="O191" s="88" t="str">
        <f t="shared" si="20"/>
        <v/>
      </c>
      <c r="P191" s="19" t="str">
        <f t="shared" si="19"/>
        <v/>
      </c>
    </row>
    <row r="192" spans="1:16" ht="22.5" customHeight="1">
      <c r="A192" s="6">
        <v>188</v>
      </c>
      <c r="B192" s="67"/>
      <c r="C192" s="57"/>
      <c r="D192" s="44">
        <f>CUSTOS!$C$30*'PRECIFICAÇÃO DIRETA'!C192</f>
        <v>0</v>
      </c>
      <c r="E192" s="84"/>
      <c r="F192" s="44">
        <f t="shared" si="15"/>
        <v>0</v>
      </c>
      <c r="G192" s="62"/>
      <c r="H192" s="44">
        <f t="shared" si="16"/>
        <v>0</v>
      </c>
      <c r="I192" s="96"/>
      <c r="J192" s="96"/>
      <c r="K192" s="96"/>
      <c r="L192" s="44">
        <f t="shared" si="17"/>
        <v>0</v>
      </c>
      <c r="M192" s="9"/>
      <c r="N192" s="64" t="str">
        <f t="shared" si="18"/>
        <v/>
      </c>
      <c r="O192" s="88" t="str">
        <f t="shared" si="20"/>
        <v/>
      </c>
      <c r="P192" s="19" t="str">
        <f t="shared" si="19"/>
        <v/>
      </c>
    </row>
    <row r="193" spans="1:16" ht="22.5" customHeight="1">
      <c r="A193" s="6">
        <v>189</v>
      </c>
      <c r="B193" s="67"/>
      <c r="C193" s="57"/>
      <c r="D193" s="44">
        <f>CUSTOS!$C$30*'PRECIFICAÇÃO DIRETA'!C193</f>
        <v>0</v>
      </c>
      <c r="E193" s="84"/>
      <c r="F193" s="44">
        <f t="shared" si="15"/>
        <v>0</v>
      </c>
      <c r="G193" s="62"/>
      <c r="H193" s="44">
        <f t="shared" si="16"/>
        <v>0</v>
      </c>
      <c r="I193" s="96"/>
      <c r="J193" s="96"/>
      <c r="K193" s="96"/>
      <c r="L193" s="44">
        <f t="shared" si="17"/>
        <v>0</v>
      </c>
      <c r="M193" s="9"/>
      <c r="N193" s="64" t="str">
        <f t="shared" si="18"/>
        <v/>
      </c>
      <c r="O193" s="88" t="str">
        <f t="shared" si="20"/>
        <v/>
      </c>
      <c r="P193" s="19" t="str">
        <f t="shared" si="19"/>
        <v/>
      </c>
    </row>
    <row r="194" spans="1:16" ht="22.5" customHeight="1">
      <c r="A194" s="6">
        <v>190</v>
      </c>
      <c r="B194" s="67"/>
      <c r="C194" s="57"/>
      <c r="D194" s="44">
        <f>CUSTOS!$C$30*'PRECIFICAÇÃO DIRETA'!C194</f>
        <v>0</v>
      </c>
      <c r="E194" s="84"/>
      <c r="F194" s="44">
        <f t="shared" si="15"/>
        <v>0</v>
      </c>
      <c r="G194" s="62"/>
      <c r="H194" s="44">
        <f t="shared" si="16"/>
        <v>0</v>
      </c>
      <c r="I194" s="96"/>
      <c r="J194" s="96"/>
      <c r="K194" s="96"/>
      <c r="L194" s="44">
        <f t="shared" si="17"/>
        <v>0</v>
      </c>
      <c r="M194" s="9"/>
      <c r="N194" s="64" t="str">
        <f t="shared" si="18"/>
        <v/>
      </c>
      <c r="O194" s="88" t="str">
        <f t="shared" si="20"/>
        <v/>
      </c>
      <c r="P194" s="19" t="str">
        <f t="shared" si="19"/>
        <v/>
      </c>
    </row>
    <row r="195" spans="1:16" ht="22.5" customHeight="1">
      <c r="A195" s="6">
        <v>191</v>
      </c>
      <c r="B195" s="67"/>
      <c r="C195" s="57"/>
      <c r="D195" s="44">
        <f>CUSTOS!$C$30*'PRECIFICAÇÃO DIRETA'!C195</f>
        <v>0</v>
      </c>
      <c r="E195" s="84"/>
      <c r="F195" s="44">
        <f t="shared" si="15"/>
        <v>0</v>
      </c>
      <c r="G195" s="62"/>
      <c r="H195" s="44">
        <f t="shared" si="16"/>
        <v>0</v>
      </c>
      <c r="I195" s="96"/>
      <c r="J195" s="96"/>
      <c r="K195" s="96"/>
      <c r="L195" s="44">
        <f t="shared" si="17"/>
        <v>0</v>
      </c>
      <c r="M195" s="9"/>
      <c r="N195" s="64" t="str">
        <f t="shared" si="18"/>
        <v/>
      </c>
      <c r="O195" s="88" t="str">
        <f t="shared" si="20"/>
        <v/>
      </c>
      <c r="P195" s="19" t="str">
        <f t="shared" si="19"/>
        <v/>
      </c>
    </row>
    <row r="196" spans="1:16" ht="22.5" customHeight="1">
      <c r="A196" s="6">
        <v>192</v>
      </c>
      <c r="B196" s="67"/>
      <c r="C196" s="57"/>
      <c r="D196" s="44">
        <f>CUSTOS!$C$30*'PRECIFICAÇÃO DIRETA'!C196</f>
        <v>0</v>
      </c>
      <c r="E196" s="84"/>
      <c r="F196" s="44">
        <f t="shared" si="15"/>
        <v>0</v>
      </c>
      <c r="G196" s="62"/>
      <c r="H196" s="44">
        <f t="shared" si="16"/>
        <v>0</v>
      </c>
      <c r="I196" s="96"/>
      <c r="J196" s="96"/>
      <c r="K196" s="96"/>
      <c r="L196" s="44">
        <f t="shared" si="17"/>
        <v>0</v>
      </c>
      <c r="M196" s="9"/>
      <c r="N196" s="64" t="str">
        <f t="shared" si="18"/>
        <v/>
      </c>
      <c r="O196" s="88" t="str">
        <f t="shared" si="20"/>
        <v/>
      </c>
      <c r="P196" s="19" t="str">
        <f t="shared" si="19"/>
        <v/>
      </c>
    </row>
    <row r="197" spans="1:16" ht="22.5" customHeight="1">
      <c r="A197" s="6">
        <v>193</v>
      </c>
      <c r="B197" s="67"/>
      <c r="C197" s="57"/>
      <c r="D197" s="44">
        <f>CUSTOS!$C$30*'PRECIFICAÇÃO DIRETA'!C197</f>
        <v>0</v>
      </c>
      <c r="E197" s="84"/>
      <c r="F197" s="44">
        <f t="shared" si="15"/>
        <v>0</v>
      </c>
      <c r="G197" s="62"/>
      <c r="H197" s="44">
        <f t="shared" si="16"/>
        <v>0</v>
      </c>
      <c r="I197" s="96"/>
      <c r="J197" s="96"/>
      <c r="K197" s="96"/>
      <c r="L197" s="44">
        <f t="shared" si="17"/>
        <v>0</v>
      </c>
      <c r="M197" s="9"/>
      <c r="N197" s="64" t="str">
        <f t="shared" si="18"/>
        <v/>
      </c>
      <c r="O197" s="88" t="str">
        <f t="shared" ref="O197:O204" si="21">IF(N197="","",IF(N197&lt;G197,"Ajustar",IF(N197&gt;=G197,"Dentro da margem","")))</f>
        <v/>
      </c>
      <c r="P197" s="19" t="str">
        <f t="shared" si="19"/>
        <v/>
      </c>
    </row>
    <row r="198" spans="1:16" ht="22.5" customHeight="1">
      <c r="A198" s="6">
        <v>194</v>
      </c>
      <c r="B198" s="67"/>
      <c r="C198" s="57"/>
      <c r="D198" s="44">
        <f>CUSTOS!$C$30*'PRECIFICAÇÃO DIRETA'!C198</f>
        <v>0</v>
      </c>
      <c r="E198" s="84"/>
      <c r="F198" s="44">
        <f t="shared" ref="F198:F204" si="22">C198+D198+E198</f>
        <v>0</v>
      </c>
      <c r="G198" s="62"/>
      <c r="H198" s="44">
        <f t="shared" ref="H198:H204" si="23" xml:space="preserve"> F198 * (1 + G198)</f>
        <v>0</v>
      </c>
      <c r="I198" s="96"/>
      <c r="J198" s="96"/>
      <c r="K198" s="96"/>
      <c r="L198" s="44">
        <f t="shared" ref="L198:L204" si="24" xml:space="preserve"> H198 / (1 - (I198 + J198 + K198))</f>
        <v>0</v>
      </c>
      <c r="M198" s="9"/>
      <c r="N198" s="64" t="str">
        <f t="shared" ref="N198:N204" si="25" xml:space="preserve"> IFERROR(( (M198 * (1 - (I198+J198+K198))) / F198 ) - 1,"")</f>
        <v/>
      </c>
      <c r="O198" s="88" t="str">
        <f t="shared" si="21"/>
        <v/>
      </c>
      <c r="P198" s="19" t="str">
        <f t="shared" ref="P198:P204" si="26" xml:space="preserve"> IF(B198="","",M198 - (F198 + (M198 * (I198+J198+K198))))</f>
        <v/>
      </c>
    </row>
    <row r="199" spans="1:16" ht="22.5" customHeight="1">
      <c r="A199" s="6">
        <v>195</v>
      </c>
      <c r="B199" s="67"/>
      <c r="C199" s="57"/>
      <c r="D199" s="44">
        <f>CUSTOS!$C$30*'PRECIFICAÇÃO DIRETA'!C199</f>
        <v>0</v>
      </c>
      <c r="E199" s="84"/>
      <c r="F199" s="44">
        <f t="shared" si="22"/>
        <v>0</v>
      </c>
      <c r="G199" s="62"/>
      <c r="H199" s="44">
        <f t="shared" si="23"/>
        <v>0</v>
      </c>
      <c r="I199" s="96"/>
      <c r="J199" s="96"/>
      <c r="K199" s="96"/>
      <c r="L199" s="44">
        <f t="shared" si="24"/>
        <v>0</v>
      </c>
      <c r="M199" s="9"/>
      <c r="N199" s="64" t="str">
        <f t="shared" si="25"/>
        <v/>
      </c>
      <c r="O199" s="88" t="str">
        <f t="shared" si="21"/>
        <v/>
      </c>
      <c r="P199" s="19" t="str">
        <f t="shared" si="26"/>
        <v/>
      </c>
    </row>
    <row r="200" spans="1:16" ht="22.5" customHeight="1">
      <c r="A200" s="6">
        <v>196</v>
      </c>
      <c r="B200" s="67"/>
      <c r="C200" s="57"/>
      <c r="D200" s="44">
        <f>CUSTOS!$C$30*'PRECIFICAÇÃO DIRETA'!C200</f>
        <v>0</v>
      </c>
      <c r="E200" s="84"/>
      <c r="F200" s="44">
        <f t="shared" si="22"/>
        <v>0</v>
      </c>
      <c r="G200" s="62"/>
      <c r="H200" s="44">
        <f t="shared" si="23"/>
        <v>0</v>
      </c>
      <c r="I200" s="96"/>
      <c r="J200" s="96"/>
      <c r="K200" s="96"/>
      <c r="L200" s="44">
        <f t="shared" si="24"/>
        <v>0</v>
      </c>
      <c r="M200" s="9"/>
      <c r="N200" s="64" t="str">
        <f t="shared" si="25"/>
        <v/>
      </c>
      <c r="O200" s="88" t="str">
        <f t="shared" si="21"/>
        <v/>
      </c>
      <c r="P200" s="19" t="str">
        <f t="shared" si="26"/>
        <v/>
      </c>
    </row>
    <row r="201" spans="1:16" ht="22.5" customHeight="1">
      <c r="A201" s="6">
        <v>197</v>
      </c>
      <c r="B201" s="67"/>
      <c r="C201" s="57"/>
      <c r="D201" s="44">
        <f>CUSTOS!$C$30*'PRECIFICAÇÃO DIRETA'!C201</f>
        <v>0</v>
      </c>
      <c r="E201" s="84"/>
      <c r="F201" s="44">
        <f t="shared" si="22"/>
        <v>0</v>
      </c>
      <c r="G201" s="62"/>
      <c r="H201" s="44">
        <f t="shared" si="23"/>
        <v>0</v>
      </c>
      <c r="I201" s="96"/>
      <c r="J201" s="96"/>
      <c r="K201" s="96"/>
      <c r="L201" s="44">
        <f t="shared" si="24"/>
        <v>0</v>
      </c>
      <c r="M201" s="9"/>
      <c r="N201" s="64" t="str">
        <f t="shared" si="25"/>
        <v/>
      </c>
      <c r="O201" s="88" t="str">
        <f t="shared" si="21"/>
        <v/>
      </c>
      <c r="P201" s="19" t="str">
        <f t="shared" si="26"/>
        <v/>
      </c>
    </row>
    <row r="202" spans="1:16" ht="22.5" customHeight="1">
      <c r="A202" s="6">
        <v>198</v>
      </c>
      <c r="B202" s="67"/>
      <c r="C202" s="57"/>
      <c r="D202" s="44">
        <f>CUSTOS!$C$30*'PRECIFICAÇÃO DIRETA'!C202</f>
        <v>0</v>
      </c>
      <c r="E202" s="84"/>
      <c r="F202" s="44">
        <f t="shared" si="22"/>
        <v>0</v>
      </c>
      <c r="G202" s="62"/>
      <c r="H202" s="44">
        <f t="shared" si="23"/>
        <v>0</v>
      </c>
      <c r="I202" s="96"/>
      <c r="J202" s="96"/>
      <c r="K202" s="96"/>
      <c r="L202" s="44">
        <f t="shared" si="24"/>
        <v>0</v>
      </c>
      <c r="M202" s="9"/>
      <c r="N202" s="64" t="str">
        <f t="shared" si="25"/>
        <v/>
      </c>
      <c r="O202" s="88" t="str">
        <f t="shared" si="21"/>
        <v/>
      </c>
      <c r="P202" s="19" t="str">
        <f t="shared" si="26"/>
        <v/>
      </c>
    </row>
    <row r="203" spans="1:16" ht="22.5" customHeight="1">
      <c r="A203" s="6">
        <v>199</v>
      </c>
      <c r="B203" s="67"/>
      <c r="C203" s="57"/>
      <c r="D203" s="44">
        <f>CUSTOS!$C$30*'PRECIFICAÇÃO DIRETA'!C203</f>
        <v>0</v>
      </c>
      <c r="E203" s="84"/>
      <c r="F203" s="44">
        <f t="shared" si="22"/>
        <v>0</v>
      </c>
      <c r="G203" s="62"/>
      <c r="H203" s="44">
        <f t="shared" si="23"/>
        <v>0</v>
      </c>
      <c r="I203" s="96"/>
      <c r="J203" s="96"/>
      <c r="K203" s="96"/>
      <c r="L203" s="44">
        <f t="shared" si="24"/>
        <v>0</v>
      </c>
      <c r="M203" s="9"/>
      <c r="N203" s="64" t="str">
        <f t="shared" si="25"/>
        <v/>
      </c>
      <c r="O203" s="88" t="str">
        <f t="shared" si="21"/>
        <v/>
      </c>
      <c r="P203" s="19" t="str">
        <f t="shared" si="26"/>
        <v/>
      </c>
    </row>
    <row r="204" spans="1:16" ht="22.5" customHeight="1">
      <c r="A204" s="6">
        <v>200</v>
      </c>
      <c r="B204" s="67"/>
      <c r="C204" s="57"/>
      <c r="D204" s="44">
        <f>CUSTOS!$C$30*'PRECIFICAÇÃO DIRETA'!C204</f>
        <v>0</v>
      </c>
      <c r="E204" s="84"/>
      <c r="F204" s="44">
        <f t="shared" si="22"/>
        <v>0</v>
      </c>
      <c r="G204" s="62"/>
      <c r="H204" s="44">
        <f t="shared" si="23"/>
        <v>0</v>
      </c>
      <c r="I204" s="96"/>
      <c r="J204" s="96"/>
      <c r="K204" s="96"/>
      <c r="L204" s="44">
        <f t="shared" si="24"/>
        <v>0</v>
      </c>
      <c r="M204" s="9"/>
      <c r="N204" s="64" t="str">
        <f t="shared" si="25"/>
        <v/>
      </c>
      <c r="O204" s="88" t="str">
        <f t="shared" si="21"/>
        <v/>
      </c>
      <c r="P204" s="19" t="str">
        <f t="shared" si="26"/>
        <v/>
      </c>
    </row>
  </sheetData>
  <sheetProtection algorithmName="SHA-512" hashValue="rLv75yHl08a19ENOG6BvGZLab9GYsI4tGr2+Tfelqet5+7YCbr0FAk6oB0oRtwZNNYLouMVFl51sNbOyxccmdg==" saltValue="8vf/dXe7GH25XSEcPL7s7A==" spinCount="100000" sheet="1" formatCells="0" formatColumns="0" formatRows="0" sort="0" autoFilter="0"/>
  <autoFilter ref="A4:O54" xr:uid="{79469744-1958-4A1D-ACE5-E5B500E3BF2E}"/>
  <conditionalFormatting sqref="O5:O204">
    <cfRule type="cellIs" dxfId="3" priority="1" operator="equal">
      <formula>"Ajustar"</formula>
    </cfRule>
    <cfRule type="cellIs" dxfId="2" priority="2" operator="equal">
      <formula>"Dentro da margem"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BC95-9FA1-4D42-A0B8-2362DD7A3E90}">
  <sheetPr codeName="Planilha3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pKMFowiWD8T6qY3iSDKECDdBGJmLkSiDaEgJkXRkJDmvBMtdxnZiaYT41SckiZx11ilgxsUSEIFCyEplVLKwMg==" saltValue="8FuRkfeKhLIpnBgAQk+HM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167AB767-8735-42E1-A2D0-BC8144408AEF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4D77FE-28A4-4086-BB1D-EE94F3EAAB5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D81-0759-4BD0-B06C-A00C41BCAA0F}">
  <sheetPr codeName="Planilha3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BSawmZ5vbZ8e1hSNvtkpNdl563cBntF3W0ZOuOZxx4uEX3ee5rKPRBB1QitV99Gh1jxzI+MqrG4RTG3qsBFGKw==" saltValue="ti+v+Ivy6rhDbdIuMQ6G7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9AD5F2AF-341A-499B-BEE2-332EA099D6F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83B50F-0EA4-4D79-8266-9FA96A69874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4126-B9FC-46C4-A24C-6BC02F482590}">
  <sheetPr codeName="Planilha3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cq0HWSv5Vry0W0JXqAzMz8VVXTP+NCu/xaLoc/4W5kXq5LgrhgRGwEr3ISJdTvjhDJhBh+dF9z1F08ofcdB6fg==" saltValue="1zQa5sMkxNy11GaDT3P26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B8FFAA33-3C8E-4790-A4BE-50CBCC606839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D20F50-8276-4027-9A94-FD7C5DE1F2B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2DE6-FB3B-40BF-848A-7DDE35F91C7B}">
  <sheetPr codeName="Planilha3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hDv281FbCO91vTilx7knXMUkeMyL0ejfcTn2Pye7y1UEozxkNB3y1XxlE5ZuA97S/KgTop8K+jqgdfPIIKJE1Q==" saltValue="iWHErcMkbsCFandsPpkwA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F6B46BB2-2FF3-4F60-8286-A26681E9352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258A10-ED89-4297-9FAB-A64C7664E6F5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8E28-97EF-4615-8455-8399A806226D}">
  <sheetPr codeName="Planilha39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Ga2BlPeolhUOdtcMRiXJeD2Xsl12fML6dgm3w/s73/iZ6Xf87fptZ+1FAk1G3oNtNNHFQ7ceBgfG/suD+IjIiA==" saltValue="nwbIAj/6SR9KsjvbuHfSM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7435A3B2-FB67-47A6-ABD5-09B7D0F32E8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937F83-CEA0-4185-9BD5-8C6105A7632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2E9D-E107-4AEE-A542-1CB6AF708232}">
  <sheetPr codeName="Planilha40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2OzanycK3SivIF6eVbmoWPm2SawYUbsN8iV1EBsHiY5/J3B6D5L2uHcSzFV/Kt9KbnTCXqIqbSFEJSAPEY94LA==" saltValue="etEoUSaIwf5CVIFYaBT5J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12785B65-1D72-422F-9384-1E9122585D3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9C326B-30F5-41A3-B29A-AAD8A944A720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B0CE-13D4-4509-8ED1-A661434D3BE0}">
  <sheetPr codeName="Planilha41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GrOT/5NG7WIA1TbcwiukwYgYy+MOByZ1pyGFXYqNO7FOEMGh2iNG5zb05VkcdJU14I9SFcE9Li+9HODjvQR0hQ==" saltValue="zHim/GcuEcxBI72E4ObKW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C6C18229-6D24-4519-B116-38F345FEEF62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A04B43-46F5-46B3-9753-DAD2A7D7D18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9520-03B6-4996-A8A2-CF905CDA327F}">
  <sheetPr codeName="Planilha42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CsSC4k36WZDIdBmuB2GDjM4PYKy71aY55j3ad9pxV5dV94qWtDFFtx1qgNKdadaPL8t/f2sbM/bbTt0TOm68iw==" saltValue="9Q5HbqNS16kmEZZuHkUvy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23EF43EB-0E63-4BEF-BB25-79A690C105B6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86AF32-6651-4509-B01F-42E441C6143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7ED4-9968-4D8D-B94B-7479A4B203CD}">
  <sheetPr codeName="Planilha43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zW7wHJMSRWEsR4wW3TlRHTTA+sNrpTnH6u3bLGo1eFkiylJo4O6tIr3fOebp5tPgSTZHMisxfJRq+SjmvzSnfw==" saltValue="lXAMdVf+WJkRm9D2ccUg4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C9DE0A8F-DFE5-482D-A969-E64E29DB2A2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BF7F34-622F-4826-8A5D-0EA7002618F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2702-F077-453D-A5F0-82CC42C797D7}">
  <sheetPr codeName="Planilha4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PRODUTOS!B39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X9AqIsbO6Uy9yq+rL2KSTVb2btwXgphozIEAyjdl85aWnD8EwKTVvzEVy7ZblG1g+iWhrhtTdr+CiTScXY7kbw==" saltValue="xkChdHPUc0AXo1HGEqdla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979E8B15-2692-43BE-BF09-7AC8A05245DF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24E847-BEC6-4352-8D87-BD011FD03C5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9744-1958-4A1D-ACE5-E5B500E3BF2E}">
  <sheetPr codeName="Planilha4"/>
  <dimension ref="A1:U104"/>
  <sheetViews>
    <sheetView showGridLines="0" zoomScale="85" zoomScaleNormal="85" workbookViewId="0">
      <pane ySplit="4" topLeftCell="A5" activePane="bottomLeft" state="frozen"/>
      <selection pane="bottomLeft"/>
    </sheetView>
  </sheetViews>
  <sheetFormatPr defaultColWidth="9.125" defaultRowHeight="22.5" customHeight="1"/>
  <cols>
    <col min="1" max="1" width="4.125" bestFit="1" customWidth="1"/>
    <col min="2" max="2" width="26.875" customWidth="1"/>
    <col min="3" max="3" width="18.375" customWidth="1"/>
    <col min="4" max="4" width="14.875" bestFit="1" customWidth="1"/>
    <col min="5" max="5" width="16.75" customWidth="1"/>
    <col min="6" max="6" width="15.625" bestFit="1" customWidth="1"/>
    <col min="7" max="7" width="17.125" bestFit="1" customWidth="1"/>
    <col min="8" max="8" width="15.375" customWidth="1"/>
    <col min="9" max="9" width="14.25" customWidth="1"/>
    <col min="10" max="10" width="15.75" customWidth="1"/>
    <col min="11" max="11" width="16.125" customWidth="1"/>
    <col min="12" max="12" width="18.375" customWidth="1"/>
    <col min="13" max="13" width="17.375" customWidth="1"/>
    <col min="14" max="14" width="16.125" bestFit="1" customWidth="1"/>
    <col min="15" max="15" width="17.625" bestFit="1" customWidth="1"/>
    <col min="16" max="16" width="20.625" customWidth="1"/>
    <col min="17" max="17" width="16.875" style="116" customWidth="1"/>
    <col min="19" max="19" width="24.375" customWidth="1"/>
  </cols>
  <sheetData>
    <row r="1" spans="1:21" s="56" customFormat="1" ht="69" customHeight="1">
      <c r="E1" s="71"/>
      <c r="Q1" s="113"/>
    </row>
    <row r="2" spans="1:21" s="41" customFormat="1" ht="30" hidden="1" customHeight="1">
      <c r="E2" s="71"/>
      <c r="L2" s="73"/>
      <c r="Q2" s="114"/>
    </row>
    <row r="3" spans="1:21" s="6" customFormat="1" ht="38.25" customHeight="1">
      <c r="E3" s="72"/>
      <c r="H3" s="118" t="s">
        <v>81</v>
      </c>
      <c r="I3" s="119"/>
      <c r="J3" s="119"/>
      <c r="K3" s="119"/>
      <c r="L3" s="119"/>
      <c r="M3" s="87" t="str">
        <f>IFERROR(AVERAGE(M5:M104),"")</f>
        <v/>
      </c>
      <c r="N3" s="54"/>
      <c r="O3" s="54"/>
      <c r="P3" s="87" t="str">
        <f>IFERROR(AVERAGE(P5:P104),"")</f>
        <v/>
      </c>
      <c r="Q3" s="115"/>
    </row>
    <row r="4" spans="1:21" s="80" customFormat="1" ht="30.75" customHeight="1">
      <c r="B4" s="81" t="s">
        <v>10</v>
      </c>
      <c r="C4" s="81" t="s">
        <v>27</v>
      </c>
      <c r="D4" s="81" t="s">
        <v>20</v>
      </c>
      <c r="E4" s="81" t="s">
        <v>71</v>
      </c>
      <c r="F4" s="81" t="s">
        <v>19</v>
      </c>
      <c r="G4" s="81" t="s">
        <v>29</v>
      </c>
      <c r="H4" s="81" t="s">
        <v>73</v>
      </c>
      <c r="I4" s="81" t="s">
        <v>21</v>
      </c>
      <c r="J4" s="81" t="s">
        <v>72</v>
      </c>
      <c r="K4" s="81" t="s">
        <v>82</v>
      </c>
      <c r="L4" s="81" t="s">
        <v>11</v>
      </c>
      <c r="M4" s="82" t="s">
        <v>74</v>
      </c>
      <c r="N4" s="82" t="s">
        <v>12</v>
      </c>
      <c r="O4" s="82" t="s">
        <v>13</v>
      </c>
      <c r="P4" s="82" t="s">
        <v>34</v>
      </c>
      <c r="Q4" s="81" t="s">
        <v>24</v>
      </c>
    </row>
    <row r="5" spans="1:21" s="6" customFormat="1" ht="22.5" customHeight="1">
      <c r="A5" s="6">
        <v>1</v>
      </c>
      <c r="B5" s="7"/>
      <c r="C5" s="44" cm="1">
        <f t="array" aca="1" ref="C5" ca="1">INDIRECT(A5&amp;"!f37")</f>
        <v>0</v>
      </c>
      <c r="D5" s="44">
        <f ca="1">CUSTOS!$C$30*C5</f>
        <v>0</v>
      </c>
      <c r="E5" s="84"/>
      <c r="F5" s="44">
        <f ca="1">C5+D5+E5</f>
        <v>0</v>
      </c>
      <c r="G5" s="52"/>
      <c r="H5" s="44">
        <f ca="1" xml:space="preserve"> F5 * (1 + G5)</f>
        <v>0</v>
      </c>
      <c r="I5" s="85"/>
      <c r="J5" s="85"/>
      <c r="K5" s="85"/>
      <c r="L5" s="44">
        <f ca="1" xml:space="preserve"> H5 / (1 - (I5 + J5 + K5))</f>
        <v>0</v>
      </c>
      <c r="M5" s="9"/>
      <c r="N5" s="53" t="str">
        <f ca="1" xml:space="preserve"> IFERROR(( (M5 * (1 - (I5+J5+K5))) / F5 ) - 1,"")</f>
        <v/>
      </c>
      <c r="O5" s="88" t="str">
        <f t="shared" ref="O5:O36" ca="1" si="0">IF(N5="","",IF(N5&lt;G5,"Ajustar",IF(N5&gt;=G5,"Dentro da margem","")))</f>
        <v/>
      </c>
      <c r="P5" s="89" t="str">
        <f t="shared" ref="P5:P7" si="1">IF(B5="","", M5 - (F5 + (M5 * (I5+J5+K5))))</f>
        <v/>
      </c>
      <c r="Q5" s="15" t="s">
        <v>31</v>
      </c>
    </row>
    <row r="6" spans="1:21" s="6" customFormat="1" ht="22.5" customHeight="1">
      <c r="A6" s="6">
        <v>2</v>
      </c>
      <c r="B6" s="68"/>
      <c r="C6" s="44" cm="1">
        <f t="array" aca="1" ref="C6" ca="1">INDIRECT(A6&amp;"!f37")</f>
        <v>0</v>
      </c>
      <c r="D6" s="44">
        <f ca="1">CUSTOS!$C$30*C6</f>
        <v>0</v>
      </c>
      <c r="E6" s="84"/>
      <c r="F6" s="44">
        <f t="shared" ref="F6:F54" ca="1" si="2">C6+D6+E6</f>
        <v>0</v>
      </c>
      <c r="G6" s="52"/>
      <c r="H6" s="44">
        <f t="shared" ref="H6:H54" ca="1" si="3" xml:space="preserve"> F6 * (1 + G6)</f>
        <v>0</v>
      </c>
      <c r="I6" s="85"/>
      <c r="J6" s="85"/>
      <c r="K6" s="85"/>
      <c r="L6" s="44">
        <f t="shared" ref="L6:L54" ca="1" si="4" xml:space="preserve"> H6 / (1 - (I6 + J6 + K6))</f>
        <v>0</v>
      </c>
      <c r="M6" s="9"/>
      <c r="N6" s="53" t="str">
        <f t="shared" ref="N6:N54" ca="1" si="5" xml:space="preserve"> IFERROR(( (M6 * (1 - (I6+J6+K6))) / F6 ) - 1,"")</f>
        <v/>
      </c>
      <c r="O6" s="88" t="str">
        <f t="shared" ca="1" si="0"/>
        <v/>
      </c>
      <c r="P6" s="89" t="str">
        <f t="shared" si="1"/>
        <v/>
      </c>
      <c r="Q6" s="15" t="s">
        <v>31</v>
      </c>
    </row>
    <row r="7" spans="1:21" s="6" customFormat="1" ht="22.5" customHeight="1">
      <c r="A7" s="6">
        <v>3</v>
      </c>
      <c r="B7" s="7"/>
      <c r="C7" s="44" cm="1">
        <f t="array" aca="1" ref="C7" ca="1">INDIRECT(A7&amp;"!f37")</f>
        <v>0</v>
      </c>
      <c r="D7" s="44">
        <f ca="1">CUSTOS!$C$30*C7</f>
        <v>0</v>
      </c>
      <c r="E7" s="84"/>
      <c r="F7" s="44">
        <f ca="1">C7+D7+E7</f>
        <v>0</v>
      </c>
      <c r="G7" s="52"/>
      <c r="H7" s="44">
        <f t="shared" ca="1" si="3"/>
        <v>0</v>
      </c>
      <c r="I7" s="85"/>
      <c r="J7" s="85"/>
      <c r="K7" s="85"/>
      <c r="L7" s="44">
        <f t="shared" ca="1" si="4"/>
        <v>0</v>
      </c>
      <c r="M7" s="9"/>
      <c r="N7" s="53" t="str">
        <f t="shared" ca="1" si="5"/>
        <v/>
      </c>
      <c r="O7" s="88" t="str">
        <f t="shared" ca="1" si="0"/>
        <v/>
      </c>
      <c r="P7" s="89" t="str">
        <f t="shared" si="1"/>
        <v/>
      </c>
      <c r="Q7" s="15" t="s">
        <v>31</v>
      </c>
    </row>
    <row r="8" spans="1:21" s="6" customFormat="1" ht="22.5" customHeight="1">
      <c r="A8" s="6">
        <v>4</v>
      </c>
      <c r="B8" s="7"/>
      <c r="C8" s="44" cm="1">
        <f t="array" aca="1" ref="C8" ca="1">INDIRECT(A8&amp;"!f37")</f>
        <v>0</v>
      </c>
      <c r="D8" s="44">
        <f ca="1">CUSTOS!$C$30*C8</f>
        <v>0</v>
      </c>
      <c r="E8" s="84"/>
      <c r="F8" s="44">
        <f t="shared" ca="1" si="2"/>
        <v>0</v>
      </c>
      <c r="G8" s="52"/>
      <c r="H8" s="44">
        <f t="shared" ca="1" si="3"/>
        <v>0</v>
      </c>
      <c r="I8" s="85"/>
      <c r="J8" s="85"/>
      <c r="K8" s="85"/>
      <c r="L8" s="44">
        <f t="shared" ca="1" si="4"/>
        <v>0</v>
      </c>
      <c r="M8" s="9"/>
      <c r="N8" s="53" t="str">
        <f t="shared" ca="1" si="5"/>
        <v/>
      </c>
      <c r="O8" s="88" t="str">
        <f t="shared" ca="1" si="0"/>
        <v/>
      </c>
      <c r="P8" s="89" t="str">
        <f t="shared" ref="P8:P71" si="6">IF(B8="","", M8 - (F8 + (M8 * (I8+J8+K8))))</f>
        <v/>
      </c>
      <c r="Q8" s="75" t="s">
        <v>31</v>
      </c>
    </row>
    <row r="9" spans="1:21" s="6" customFormat="1" ht="22.5" customHeight="1">
      <c r="A9" s="6">
        <v>5</v>
      </c>
      <c r="B9" s="7"/>
      <c r="C9" s="44" cm="1">
        <f t="array" aca="1" ref="C9" ca="1">INDIRECT(A9&amp;"!f37")</f>
        <v>0</v>
      </c>
      <c r="D9" s="44">
        <f ca="1">CUSTOS!$C$30*C9</f>
        <v>0</v>
      </c>
      <c r="E9" s="84"/>
      <c r="F9" s="44">
        <f t="shared" ca="1" si="2"/>
        <v>0</v>
      </c>
      <c r="G9" s="52"/>
      <c r="H9" s="44">
        <f t="shared" ca="1" si="3"/>
        <v>0</v>
      </c>
      <c r="I9" s="85"/>
      <c r="J9" s="85"/>
      <c r="K9" s="85"/>
      <c r="L9" s="44">
        <f t="shared" ca="1" si="4"/>
        <v>0</v>
      </c>
      <c r="M9" s="9"/>
      <c r="N9" s="53" t="str">
        <f t="shared" ca="1" si="5"/>
        <v/>
      </c>
      <c r="O9" s="88" t="str">
        <f t="shared" ca="1" si="0"/>
        <v/>
      </c>
      <c r="P9" s="89" t="str">
        <f t="shared" si="6"/>
        <v/>
      </c>
      <c r="Q9" s="75" t="s">
        <v>31</v>
      </c>
    </row>
    <row r="10" spans="1:21" s="6" customFormat="1" ht="22.5" customHeight="1">
      <c r="A10" s="6">
        <v>6</v>
      </c>
      <c r="B10" s="7"/>
      <c r="C10" s="44" cm="1">
        <f t="array" aca="1" ref="C10" ca="1">INDIRECT(A10&amp;"!f37")</f>
        <v>0</v>
      </c>
      <c r="D10" s="44">
        <f ca="1">CUSTOS!$C$30*C10</f>
        <v>0</v>
      </c>
      <c r="E10" s="84"/>
      <c r="F10" s="44">
        <f t="shared" ca="1" si="2"/>
        <v>0</v>
      </c>
      <c r="G10" s="52"/>
      <c r="H10" s="44">
        <f t="shared" ca="1" si="3"/>
        <v>0</v>
      </c>
      <c r="I10" s="85"/>
      <c r="J10" s="85"/>
      <c r="K10" s="85"/>
      <c r="L10" s="44">
        <f t="shared" ca="1" si="4"/>
        <v>0</v>
      </c>
      <c r="M10" s="9"/>
      <c r="N10" s="53" t="str">
        <f t="shared" ca="1" si="5"/>
        <v/>
      </c>
      <c r="O10" s="88" t="str">
        <f t="shared" ca="1" si="0"/>
        <v/>
      </c>
      <c r="P10" s="89" t="str">
        <f t="shared" si="6"/>
        <v/>
      </c>
      <c r="Q10" s="15" t="s">
        <v>31</v>
      </c>
    </row>
    <row r="11" spans="1:21" s="6" customFormat="1" ht="22.5" customHeight="1">
      <c r="A11" s="6">
        <v>7</v>
      </c>
      <c r="B11" s="7"/>
      <c r="C11" s="44" cm="1">
        <f t="array" aca="1" ref="C11" ca="1">INDIRECT(A11&amp;"!f37")</f>
        <v>0</v>
      </c>
      <c r="D11" s="44">
        <f ca="1">CUSTOS!$C$30*C11</f>
        <v>0</v>
      </c>
      <c r="E11" s="84"/>
      <c r="F11" s="44">
        <f t="shared" ca="1" si="2"/>
        <v>0</v>
      </c>
      <c r="G11" s="52"/>
      <c r="H11" s="44">
        <f t="shared" ca="1" si="3"/>
        <v>0</v>
      </c>
      <c r="I11" s="85"/>
      <c r="J11" s="85"/>
      <c r="K11" s="85"/>
      <c r="L11" s="44">
        <f t="shared" ca="1" si="4"/>
        <v>0</v>
      </c>
      <c r="M11" s="9"/>
      <c r="N11" s="53" t="str">
        <f t="shared" ca="1" si="5"/>
        <v/>
      </c>
      <c r="O11" s="88" t="str">
        <f t="shared" ca="1" si="0"/>
        <v/>
      </c>
      <c r="P11" s="89" t="str">
        <f t="shared" si="6"/>
        <v/>
      </c>
      <c r="Q11" s="15" t="s">
        <v>31</v>
      </c>
    </row>
    <row r="12" spans="1:21" s="6" customFormat="1" ht="22.5" customHeight="1">
      <c r="A12" s="6">
        <v>8</v>
      </c>
      <c r="B12" s="7"/>
      <c r="C12" s="44" cm="1">
        <f t="array" aca="1" ref="C12" ca="1">INDIRECT(A12&amp;"!f37")</f>
        <v>0</v>
      </c>
      <c r="D12" s="44">
        <f ca="1">CUSTOS!$C$30*C12</f>
        <v>0</v>
      </c>
      <c r="E12" s="84"/>
      <c r="F12" s="44">
        <f ca="1">C12+D12+E12</f>
        <v>0</v>
      </c>
      <c r="G12" s="52"/>
      <c r="H12" s="44">
        <f t="shared" ca="1" si="3"/>
        <v>0</v>
      </c>
      <c r="I12" s="85"/>
      <c r="J12" s="85"/>
      <c r="K12" s="85"/>
      <c r="L12" s="44">
        <f t="shared" ca="1" si="4"/>
        <v>0</v>
      </c>
      <c r="M12" s="9"/>
      <c r="N12" s="53" t="str">
        <f t="shared" ca="1" si="5"/>
        <v/>
      </c>
      <c r="O12" s="88" t="str">
        <f t="shared" ca="1" si="0"/>
        <v/>
      </c>
      <c r="P12" s="89" t="str">
        <f t="shared" si="6"/>
        <v/>
      </c>
      <c r="Q12" s="15" t="s">
        <v>31</v>
      </c>
    </row>
    <row r="13" spans="1:21" s="6" customFormat="1" ht="22.5" customHeight="1">
      <c r="A13" s="6">
        <v>9</v>
      </c>
      <c r="B13" s="7"/>
      <c r="C13" s="44" cm="1">
        <f t="array" aca="1" ref="C13" ca="1">INDIRECT(A13&amp;"!f37")</f>
        <v>0</v>
      </c>
      <c r="D13" s="44">
        <f ca="1">CUSTOS!$C$30*C13</f>
        <v>0</v>
      </c>
      <c r="E13" s="84"/>
      <c r="F13" s="44">
        <f ca="1">C13+D13+E13</f>
        <v>0</v>
      </c>
      <c r="G13" s="52"/>
      <c r="H13" s="44">
        <f t="shared" ca="1" si="3"/>
        <v>0</v>
      </c>
      <c r="I13" s="85"/>
      <c r="J13" s="85"/>
      <c r="K13" s="85"/>
      <c r="L13" s="44">
        <f t="shared" ca="1" si="4"/>
        <v>0</v>
      </c>
      <c r="M13" s="9"/>
      <c r="N13" s="53" t="str">
        <f t="shared" ca="1" si="5"/>
        <v/>
      </c>
      <c r="O13" s="88" t="str">
        <f t="shared" ca="1" si="0"/>
        <v/>
      </c>
      <c r="P13" s="89" t="str">
        <f t="shared" si="6"/>
        <v/>
      </c>
      <c r="Q13" s="15" t="s">
        <v>31</v>
      </c>
    </row>
    <row r="14" spans="1:21" s="6" customFormat="1" ht="22.5" customHeight="1">
      <c r="A14" s="6">
        <v>10</v>
      </c>
      <c r="B14" s="7"/>
      <c r="C14" s="44" cm="1">
        <f t="array" aca="1" ref="C14" ca="1">INDIRECT(A14&amp;"!f37")</f>
        <v>0</v>
      </c>
      <c r="D14" s="44">
        <f ca="1">CUSTOS!$C$30*C14</f>
        <v>0</v>
      </c>
      <c r="E14" s="84"/>
      <c r="F14" s="44">
        <f t="shared" ca="1" si="2"/>
        <v>0</v>
      </c>
      <c r="G14" s="52"/>
      <c r="H14" s="44">
        <f t="shared" ca="1" si="3"/>
        <v>0</v>
      </c>
      <c r="I14" s="85"/>
      <c r="J14" s="85"/>
      <c r="K14" s="85"/>
      <c r="L14" s="44">
        <f t="shared" ca="1" si="4"/>
        <v>0</v>
      </c>
      <c r="M14" s="9"/>
      <c r="N14" s="53" t="str">
        <f t="shared" ca="1" si="5"/>
        <v/>
      </c>
      <c r="O14" s="88" t="str">
        <f t="shared" ca="1" si="0"/>
        <v/>
      </c>
      <c r="P14" s="89" t="str">
        <f t="shared" si="6"/>
        <v/>
      </c>
      <c r="Q14" s="15" t="s">
        <v>31</v>
      </c>
    </row>
    <row r="15" spans="1:21" s="6" customFormat="1" ht="22.5" customHeight="1">
      <c r="A15" s="6">
        <v>11</v>
      </c>
      <c r="B15" s="7"/>
      <c r="C15" s="44" cm="1">
        <f t="array" aca="1" ref="C15" ca="1">INDIRECT(A15&amp;"!f37")</f>
        <v>0</v>
      </c>
      <c r="D15" s="44">
        <f ca="1">CUSTOS!$C$30*C15</f>
        <v>0</v>
      </c>
      <c r="E15" s="84"/>
      <c r="F15" s="44">
        <f t="shared" ca="1" si="2"/>
        <v>0</v>
      </c>
      <c r="G15" s="52"/>
      <c r="H15" s="44">
        <f t="shared" ca="1" si="3"/>
        <v>0</v>
      </c>
      <c r="I15" s="85"/>
      <c r="J15" s="85"/>
      <c r="K15" s="85"/>
      <c r="L15" s="44">
        <f t="shared" ca="1" si="4"/>
        <v>0</v>
      </c>
      <c r="M15" s="9"/>
      <c r="N15" s="53" t="str">
        <f t="shared" ca="1" si="5"/>
        <v/>
      </c>
      <c r="O15" s="88" t="str">
        <f t="shared" ca="1" si="0"/>
        <v/>
      </c>
      <c r="P15" s="89" t="str">
        <f t="shared" si="6"/>
        <v/>
      </c>
      <c r="Q15" s="15" t="s">
        <v>31</v>
      </c>
      <c r="S15" s="86"/>
      <c r="T15" s="72"/>
      <c r="U15" s="72"/>
    </row>
    <row r="16" spans="1:21" s="6" customFormat="1" ht="22.5" customHeight="1">
      <c r="A16" s="6">
        <v>12</v>
      </c>
      <c r="B16" s="7"/>
      <c r="C16" s="44" cm="1">
        <f t="array" aca="1" ref="C16" ca="1">INDIRECT(A16&amp;"!f37")</f>
        <v>0</v>
      </c>
      <c r="D16" s="44">
        <f ca="1">CUSTOS!$C$30*C16</f>
        <v>0</v>
      </c>
      <c r="E16" s="84"/>
      <c r="F16" s="44">
        <f t="shared" ca="1" si="2"/>
        <v>0</v>
      </c>
      <c r="G16" s="52"/>
      <c r="H16" s="44">
        <f t="shared" ca="1" si="3"/>
        <v>0</v>
      </c>
      <c r="I16" s="85"/>
      <c r="J16" s="85"/>
      <c r="K16" s="85"/>
      <c r="L16" s="44">
        <f t="shared" ca="1" si="4"/>
        <v>0</v>
      </c>
      <c r="M16" s="9"/>
      <c r="N16" s="53" t="str">
        <f t="shared" ca="1" si="5"/>
        <v/>
      </c>
      <c r="O16" s="88" t="str">
        <f t="shared" ca="1" si="0"/>
        <v/>
      </c>
      <c r="P16" s="89" t="str">
        <f t="shared" si="6"/>
        <v/>
      </c>
      <c r="Q16" s="15" t="s">
        <v>31</v>
      </c>
      <c r="S16" s="86"/>
      <c r="T16" s="72"/>
      <c r="U16" s="72"/>
    </row>
    <row r="17" spans="1:21" s="6" customFormat="1" ht="22.5" customHeight="1">
      <c r="A17" s="6">
        <v>13</v>
      </c>
      <c r="B17" s="7"/>
      <c r="C17" s="44" cm="1">
        <f t="array" aca="1" ref="C17" ca="1">INDIRECT(A17&amp;"!f37")</f>
        <v>0</v>
      </c>
      <c r="D17" s="44">
        <f ca="1">CUSTOS!$C$30*C17</f>
        <v>0</v>
      </c>
      <c r="E17" s="84"/>
      <c r="F17" s="44">
        <f t="shared" ca="1" si="2"/>
        <v>0</v>
      </c>
      <c r="G17" s="52"/>
      <c r="H17" s="44">
        <f t="shared" ca="1" si="3"/>
        <v>0</v>
      </c>
      <c r="I17" s="85"/>
      <c r="J17" s="85"/>
      <c r="K17" s="85"/>
      <c r="L17" s="44">
        <f t="shared" ca="1" si="4"/>
        <v>0</v>
      </c>
      <c r="M17" s="9"/>
      <c r="N17" s="53" t="str">
        <f t="shared" ca="1" si="5"/>
        <v/>
      </c>
      <c r="O17" s="88" t="str">
        <f t="shared" ca="1" si="0"/>
        <v/>
      </c>
      <c r="P17" s="89" t="str">
        <f t="shared" si="6"/>
        <v/>
      </c>
      <c r="Q17" s="15" t="s">
        <v>31</v>
      </c>
      <c r="S17" s="86"/>
      <c r="T17" s="72"/>
      <c r="U17" s="72"/>
    </row>
    <row r="18" spans="1:21" s="6" customFormat="1" ht="22.5" customHeight="1">
      <c r="A18" s="6">
        <v>14</v>
      </c>
      <c r="B18" s="7"/>
      <c r="C18" s="44" cm="1">
        <f t="array" aca="1" ref="C18" ca="1">INDIRECT(A18&amp;"!f37")</f>
        <v>0</v>
      </c>
      <c r="D18" s="44">
        <f ca="1">CUSTOS!$C$30*C18</f>
        <v>0</v>
      </c>
      <c r="E18" s="84"/>
      <c r="F18" s="44">
        <f t="shared" ca="1" si="2"/>
        <v>0</v>
      </c>
      <c r="G18" s="52"/>
      <c r="H18" s="44">
        <f t="shared" ca="1" si="3"/>
        <v>0</v>
      </c>
      <c r="I18" s="85"/>
      <c r="J18" s="85"/>
      <c r="K18" s="85"/>
      <c r="L18" s="44">
        <f t="shared" ca="1" si="4"/>
        <v>0</v>
      </c>
      <c r="M18" s="9"/>
      <c r="N18" s="53" t="str">
        <f t="shared" ca="1" si="5"/>
        <v/>
      </c>
      <c r="O18" s="88" t="str">
        <f t="shared" ca="1" si="0"/>
        <v/>
      </c>
      <c r="P18" s="89" t="str">
        <f t="shared" si="6"/>
        <v/>
      </c>
      <c r="Q18" s="15" t="s">
        <v>31</v>
      </c>
      <c r="S18" s="86"/>
      <c r="T18" s="72"/>
      <c r="U18" s="72"/>
    </row>
    <row r="19" spans="1:21" s="6" customFormat="1" ht="22.5" customHeight="1">
      <c r="A19" s="6">
        <v>15</v>
      </c>
      <c r="B19" s="7"/>
      <c r="C19" s="44" cm="1">
        <f t="array" aca="1" ref="C19" ca="1">INDIRECT(A19&amp;"!f37")</f>
        <v>0</v>
      </c>
      <c r="D19" s="44">
        <f ca="1">CUSTOS!$C$30*C19</f>
        <v>0</v>
      </c>
      <c r="E19" s="84"/>
      <c r="F19" s="44">
        <f t="shared" ca="1" si="2"/>
        <v>0</v>
      </c>
      <c r="G19" s="52"/>
      <c r="H19" s="44">
        <f t="shared" ca="1" si="3"/>
        <v>0</v>
      </c>
      <c r="I19" s="85"/>
      <c r="J19" s="85"/>
      <c r="K19" s="85"/>
      <c r="L19" s="44">
        <f t="shared" ca="1" si="4"/>
        <v>0</v>
      </c>
      <c r="M19" s="9"/>
      <c r="N19" s="53" t="str">
        <f t="shared" ca="1" si="5"/>
        <v/>
      </c>
      <c r="O19" s="88" t="str">
        <f t="shared" ca="1" si="0"/>
        <v/>
      </c>
      <c r="P19" s="89" t="str">
        <f t="shared" si="6"/>
        <v/>
      </c>
      <c r="Q19" s="15" t="s">
        <v>31</v>
      </c>
      <c r="S19" s="86"/>
      <c r="T19" s="72"/>
      <c r="U19" s="72"/>
    </row>
    <row r="20" spans="1:21" s="6" customFormat="1" ht="22.5" customHeight="1">
      <c r="A20" s="6">
        <v>16</v>
      </c>
      <c r="B20" s="7"/>
      <c r="C20" s="44" cm="1">
        <f t="array" aca="1" ref="C20" ca="1">INDIRECT(A20&amp;"!f37")</f>
        <v>0</v>
      </c>
      <c r="D20" s="44">
        <f ca="1">CUSTOS!$C$30*C20</f>
        <v>0</v>
      </c>
      <c r="E20" s="84"/>
      <c r="F20" s="44">
        <f t="shared" ca="1" si="2"/>
        <v>0</v>
      </c>
      <c r="G20" s="52"/>
      <c r="H20" s="44">
        <f t="shared" ca="1" si="3"/>
        <v>0</v>
      </c>
      <c r="I20" s="85"/>
      <c r="J20" s="85"/>
      <c r="K20" s="85"/>
      <c r="L20" s="44">
        <f t="shared" ca="1" si="4"/>
        <v>0</v>
      </c>
      <c r="M20" s="9"/>
      <c r="N20" s="53" t="str">
        <f t="shared" ca="1" si="5"/>
        <v/>
      </c>
      <c r="O20" s="88" t="str">
        <f t="shared" ca="1" si="0"/>
        <v/>
      </c>
      <c r="P20" s="89" t="str">
        <f t="shared" si="6"/>
        <v/>
      </c>
      <c r="Q20" s="15" t="s">
        <v>31</v>
      </c>
      <c r="S20" s="86"/>
      <c r="T20" s="72"/>
      <c r="U20" s="72"/>
    </row>
    <row r="21" spans="1:21" s="6" customFormat="1" ht="22.5" customHeight="1">
      <c r="A21" s="6">
        <v>17</v>
      </c>
      <c r="B21" s="7"/>
      <c r="C21" s="44" cm="1">
        <f t="array" aca="1" ref="C21" ca="1">INDIRECT(A21&amp;"!f37")</f>
        <v>0</v>
      </c>
      <c r="D21" s="44">
        <f ca="1">CUSTOS!$C$30*C21</f>
        <v>0</v>
      </c>
      <c r="E21" s="84"/>
      <c r="F21" s="44">
        <f t="shared" ca="1" si="2"/>
        <v>0</v>
      </c>
      <c r="G21" s="52"/>
      <c r="H21" s="44">
        <f t="shared" ca="1" si="3"/>
        <v>0</v>
      </c>
      <c r="I21" s="85"/>
      <c r="J21" s="85"/>
      <c r="K21" s="85"/>
      <c r="L21" s="44">
        <f t="shared" ca="1" si="4"/>
        <v>0</v>
      </c>
      <c r="M21" s="9"/>
      <c r="N21" s="53" t="str">
        <f t="shared" ca="1" si="5"/>
        <v/>
      </c>
      <c r="O21" s="88" t="str">
        <f t="shared" ca="1" si="0"/>
        <v/>
      </c>
      <c r="P21" s="89" t="str">
        <f t="shared" si="6"/>
        <v/>
      </c>
      <c r="Q21" s="15" t="s">
        <v>31</v>
      </c>
      <c r="S21" s="86"/>
      <c r="T21" s="72"/>
      <c r="U21" s="72"/>
    </row>
    <row r="22" spans="1:21" s="6" customFormat="1" ht="22.5" customHeight="1">
      <c r="A22" s="6">
        <v>18</v>
      </c>
      <c r="B22" s="7"/>
      <c r="C22" s="44" cm="1">
        <f t="array" aca="1" ref="C22" ca="1">INDIRECT(A22&amp;"!f37")</f>
        <v>0</v>
      </c>
      <c r="D22" s="44">
        <f ca="1">CUSTOS!$C$30*C22</f>
        <v>0</v>
      </c>
      <c r="E22" s="84"/>
      <c r="F22" s="44">
        <f t="shared" ca="1" si="2"/>
        <v>0</v>
      </c>
      <c r="G22" s="52"/>
      <c r="H22" s="44">
        <f t="shared" ca="1" si="3"/>
        <v>0</v>
      </c>
      <c r="I22" s="85"/>
      <c r="J22" s="85"/>
      <c r="K22" s="85"/>
      <c r="L22" s="44">
        <f t="shared" ca="1" si="4"/>
        <v>0</v>
      </c>
      <c r="M22" s="9"/>
      <c r="N22" s="53" t="str">
        <f t="shared" ca="1" si="5"/>
        <v/>
      </c>
      <c r="O22" s="88" t="str">
        <f t="shared" ca="1" si="0"/>
        <v/>
      </c>
      <c r="P22" s="89" t="str">
        <f t="shared" si="6"/>
        <v/>
      </c>
      <c r="Q22" s="15" t="s">
        <v>31</v>
      </c>
      <c r="S22" s="86"/>
      <c r="T22" s="72"/>
      <c r="U22" s="72"/>
    </row>
    <row r="23" spans="1:21" s="6" customFormat="1" ht="22.5" customHeight="1">
      <c r="A23" s="6">
        <v>19</v>
      </c>
      <c r="B23" s="7"/>
      <c r="C23" s="44" cm="1">
        <f t="array" aca="1" ref="C23" ca="1">INDIRECT(A23&amp;"!f37")</f>
        <v>0</v>
      </c>
      <c r="D23" s="44">
        <f ca="1">CUSTOS!$C$30*C23</f>
        <v>0</v>
      </c>
      <c r="E23" s="84"/>
      <c r="F23" s="44">
        <f t="shared" ca="1" si="2"/>
        <v>0</v>
      </c>
      <c r="G23" s="52"/>
      <c r="H23" s="44">
        <f t="shared" ca="1" si="3"/>
        <v>0</v>
      </c>
      <c r="I23" s="85"/>
      <c r="J23" s="85"/>
      <c r="K23" s="85"/>
      <c r="L23" s="44">
        <f t="shared" ca="1" si="4"/>
        <v>0</v>
      </c>
      <c r="M23" s="9"/>
      <c r="N23" s="53" t="str">
        <f t="shared" ca="1" si="5"/>
        <v/>
      </c>
      <c r="O23" s="88" t="str">
        <f t="shared" ca="1" si="0"/>
        <v/>
      </c>
      <c r="P23" s="89" t="str">
        <f t="shared" si="6"/>
        <v/>
      </c>
      <c r="Q23" s="15" t="s">
        <v>31</v>
      </c>
    </row>
    <row r="24" spans="1:21" s="6" customFormat="1" ht="22.5" customHeight="1">
      <c r="A24" s="6">
        <v>20</v>
      </c>
      <c r="B24" s="7"/>
      <c r="C24" s="44" cm="1">
        <f t="array" aca="1" ref="C24" ca="1">INDIRECT(A24&amp;"!f37")</f>
        <v>0</v>
      </c>
      <c r="D24" s="44">
        <f ca="1">CUSTOS!$C$30*C24</f>
        <v>0</v>
      </c>
      <c r="E24" s="84"/>
      <c r="F24" s="44">
        <f t="shared" ca="1" si="2"/>
        <v>0</v>
      </c>
      <c r="G24" s="52"/>
      <c r="H24" s="44">
        <f t="shared" ca="1" si="3"/>
        <v>0</v>
      </c>
      <c r="I24" s="85"/>
      <c r="J24" s="85"/>
      <c r="K24" s="85"/>
      <c r="L24" s="44">
        <f t="shared" ca="1" si="4"/>
        <v>0</v>
      </c>
      <c r="M24" s="9"/>
      <c r="N24" s="53" t="str">
        <f t="shared" ca="1" si="5"/>
        <v/>
      </c>
      <c r="O24" s="88" t="str">
        <f t="shared" ca="1" si="0"/>
        <v/>
      </c>
      <c r="P24" s="89" t="str">
        <f t="shared" si="6"/>
        <v/>
      </c>
      <c r="Q24" s="15" t="s">
        <v>31</v>
      </c>
    </row>
    <row r="25" spans="1:21" s="6" customFormat="1" ht="22.5" customHeight="1">
      <c r="A25" s="6">
        <v>21</v>
      </c>
      <c r="B25" s="7"/>
      <c r="C25" s="44" cm="1">
        <f t="array" aca="1" ref="C25" ca="1">INDIRECT(A25&amp;"!f37")</f>
        <v>0</v>
      </c>
      <c r="D25" s="44">
        <f ca="1">CUSTOS!$C$30*C25</f>
        <v>0</v>
      </c>
      <c r="E25" s="84"/>
      <c r="F25" s="44">
        <f t="shared" ca="1" si="2"/>
        <v>0</v>
      </c>
      <c r="G25" s="52"/>
      <c r="H25" s="44">
        <f t="shared" ca="1" si="3"/>
        <v>0</v>
      </c>
      <c r="I25" s="85"/>
      <c r="J25" s="85"/>
      <c r="K25" s="85"/>
      <c r="L25" s="44">
        <f t="shared" ca="1" si="4"/>
        <v>0</v>
      </c>
      <c r="M25" s="9"/>
      <c r="N25" s="53" t="str">
        <f t="shared" ca="1" si="5"/>
        <v/>
      </c>
      <c r="O25" s="88" t="str">
        <f t="shared" ca="1" si="0"/>
        <v/>
      </c>
      <c r="P25" s="89" t="str">
        <f t="shared" si="6"/>
        <v/>
      </c>
      <c r="Q25" s="15" t="s">
        <v>31</v>
      </c>
    </row>
    <row r="26" spans="1:21" s="6" customFormat="1" ht="22.5" customHeight="1">
      <c r="A26" s="6">
        <v>22</v>
      </c>
      <c r="B26" s="7"/>
      <c r="C26" s="44" cm="1">
        <f t="array" aca="1" ref="C26" ca="1">INDIRECT(A26&amp;"!f37")</f>
        <v>0</v>
      </c>
      <c r="D26" s="44">
        <f ca="1">CUSTOS!$C$30*C26</f>
        <v>0</v>
      </c>
      <c r="E26" s="84"/>
      <c r="F26" s="44">
        <f t="shared" ca="1" si="2"/>
        <v>0</v>
      </c>
      <c r="G26" s="52"/>
      <c r="H26" s="44">
        <f t="shared" ca="1" si="3"/>
        <v>0</v>
      </c>
      <c r="I26" s="85"/>
      <c r="J26" s="85"/>
      <c r="K26" s="85"/>
      <c r="L26" s="44">
        <f t="shared" ca="1" si="4"/>
        <v>0</v>
      </c>
      <c r="M26" s="9"/>
      <c r="N26" s="53" t="str">
        <f t="shared" ca="1" si="5"/>
        <v/>
      </c>
      <c r="O26" s="88" t="str">
        <f t="shared" ca="1" si="0"/>
        <v/>
      </c>
      <c r="P26" s="89" t="str">
        <f t="shared" si="6"/>
        <v/>
      </c>
      <c r="Q26" s="15" t="s">
        <v>31</v>
      </c>
    </row>
    <row r="27" spans="1:21" s="6" customFormat="1" ht="22.5" customHeight="1">
      <c r="A27" s="6">
        <v>23</v>
      </c>
      <c r="B27" s="7"/>
      <c r="C27" s="44" cm="1">
        <f t="array" aca="1" ref="C27" ca="1">INDIRECT(A27&amp;"!f37")</f>
        <v>0</v>
      </c>
      <c r="D27" s="44">
        <f ca="1">CUSTOS!$C$30*C27</f>
        <v>0</v>
      </c>
      <c r="E27" s="84"/>
      <c r="F27" s="44">
        <f t="shared" ca="1" si="2"/>
        <v>0</v>
      </c>
      <c r="G27" s="52"/>
      <c r="H27" s="44">
        <f t="shared" ca="1" si="3"/>
        <v>0</v>
      </c>
      <c r="I27" s="85"/>
      <c r="J27" s="85"/>
      <c r="K27" s="85"/>
      <c r="L27" s="44">
        <f t="shared" ca="1" si="4"/>
        <v>0</v>
      </c>
      <c r="M27" s="9"/>
      <c r="N27" s="53" t="str">
        <f t="shared" ca="1" si="5"/>
        <v/>
      </c>
      <c r="O27" s="88" t="str">
        <f t="shared" ca="1" si="0"/>
        <v/>
      </c>
      <c r="P27" s="89" t="str">
        <f t="shared" si="6"/>
        <v/>
      </c>
      <c r="Q27" s="15" t="s">
        <v>31</v>
      </c>
    </row>
    <row r="28" spans="1:21" s="6" customFormat="1" ht="22.5" customHeight="1">
      <c r="A28" s="6">
        <v>24</v>
      </c>
      <c r="B28" s="7"/>
      <c r="C28" s="44" cm="1">
        <f t="array" aca="1" ref="C28" ca="1">INDIRECT(A28&amp;"!f37")</f>
        <v>0</v>
      </c>
      <c r="D28" s="44">
        <f ca="1">CUSTOS!$C$30*C28</f>
        <v>0</v>
      </c>
      <c r="E28" s="84"/>
      <c r="F28" s="44">
        <f t="shared" ca="1" si="2"/>
        <v>0</v>
      </c>
      <c r="G28" s="52"/>
      <c r="H28" s="44">
        <f t="shared" ca="1" si="3"/>
        <v>0</v>
      </c>
      <c r="I28" s="85"/>
      <c r="J28" s="85"/>
      <c r="K28" s="85"/>
      <c r="L28" s="44">
        <f t="shared" ca="1" si="4"/>
        <v>0</v>
      </c>
      <c r="M28" s="9"/>
      <c r="N28" s="53" t="str">
        <f t="shared" ca="1" si="5"/>
        <v/>
      </c>
      <c r="O28" s="88" t="str">
        <f t="shared" ca="1" si="0"/>
        <v/>
      </c>
      <c r="P28" s="89" t="str">
        <f t="shared" si="6"/>
        <v/>
      </c>
      <c r="Q28" s="15" t="s">
        <v>31</v>
      </c>
    </row>
    <row r="29" spans="1:21" s="6" customFormat="1" ht="22.5" customHeight="1">
      <c r="A29" s="6">
        <v>25</v>
      </c>
      <c r="B29" s="7"/>
      <c r="C29" s="44" cm="1">
        <f t="array" aca="1" ref="C29" ca="1">INDIRECT(A29&amp;"!f37")</f>
        <v>0</v>
      </c>
      <c r="D29" s="44">
        <f ca="1">CUSTOS!$C$30*C29</f>
        <v>0</v>
      </c>
      <c r="E29" s="84"/>
      <c r="F29" s="44">
        <f t="shared" ca="1" si="2"/>
        <v>0</v>
      </c>
      <c r="G29" s="52"/>
      <c r="H29" s="44">
        <f t="shared" ca="1" si="3"/>
        <v>0</v>
      </c>
      <c r="I29" s="85"/>
      <c r="J29" s="85"/>
      <c r="K29" s="85"/>
      <c r="L29" s="44">
        <f t="shared" ca="1" si="4"/>
        <v>0</v>
      </c>
      <c r="M29" s="9"/>
      <c r="N29" s="53" t="str">
        <f t="shared" ca="1" si="5"/>
        <v/>
      </c>
      <c r="O29" s="88" t="str">
        <f t="shared" ca="1" si="0"/>
        <v/>
      </c>
      <c r="P29" s="89" t="str">
        <f t="shared" si="6"/>
        <v/>
      </c>
      <c r="Q29" s="15" t="s">
        <v>31</v>
      </c>
    </row>
    <row r="30" spans="1:21" s="6" customFormat="1" ht="22.5" customHeight="1">
      <c r="A30" s="6">
        <v>26</v>
      </c>
      <c r="B30" s="7"/>
      <c r="C30" s="44" cm="1">
        <f t="array" aca="1" ref="C30" ca="1">INDIRECT(A30&amp;"!f37")</f>
        <v>0</v>
      </c>
      <c r="D30" s="44">
        <f ca="1">CUSTOS!$C$30*C30</f>
        <v>0</v>
      </c>
      <c r="E30" s="84"/>
      <c r="F30" s="44">
        <f t="shared" ca="1" si="2"/>
        <v>0</v>
      </c>
      <c r="G30" s="52"/>
      <c r="H30" s="44">
        <f t="shared" ca="1" si="3"/>
        <v>0</v>
      </c>
      <c r="I30" s="85"/>
      <c r="J30" s="85"/>
      <c r="K30" s="85"/>
      <c r="L30" s="44">
        <f t="shared" ca="1" si="4"/>
        <v>0</v>
      </c>
      <c r="M30" s="9"/>
      <c r="N30" s="53" t="str">
        <f t="shared" ca="1" si="5"/>
        <v/>
      </c>
      <c r="O30" s="88" t="str">
        <f t="shared" ca="1" si="0"/>
        <v/>
      </c>
      <c r="P30" s="89" t="str">
        <f t="shared" si="6"/>
        <v/>
      </c>
      <c r="Q30" s="15" t="s">
        <v>31</v>
      </c>
    </row>
    <row r="31" spans="1:21" s="6" customFormat="1" ht="22.5" customHeight="1">
      <c r="A31" s="6">
        <v>27</v>
      </c>
      <c r="B31" s="7"/>
      <c r="C31" s="44" cm="1">
        <f t="array" aca="1" ref="C31" ca="1">INDIRECT(A31&amp;"!f37")</f>
        <v>0</v>
      </c>
      <c r="D31" s="44">
        <f ca="1">CUSTOS!$C$30*C31</f>
        <v>0</v>
      </c>
      <c r="E31" s="84"/>
      <c r="F31" s="44">
        <f t="shared" ca="1" si="2"/>
        <v>0</v>
      </c>
      <c r="G31" s="52"/>
      <c r="H31" s="44">
        <f t="shared" ca="1" si="3"/>
        <v>0</v>
      </c>
      <c r="I31" s="85"/>
      <c r="J31" s="85"/>
      <c r="K31" s="85"/>
      <c r="L31" s="44">
        <f t="shared" ca="1" si="4"/>
        <v>0</v>
      </c>
      <c r="M31" s="9"/>
      <c r="N31" s="53" t="str">
        <f t="shared" ca="1" si="5"/>
        <v/>
      </c>
      <c r="O31" s="88" t="str">
        <f t="shared" ca="1" si="0"/>
        <v/>
      </c>
      <c r="P31" s="89" t="str">
        <f t="shared" si="6"/>
        <v/>
      </c>
      <c r="Q31" s="15" t="s">
        <v>31</v>
      </c>
    </row>
    <row r="32" spans="1:21" s="6" customFormat="1" ht="22.5" customHeight="1">
      <c r="A32" s="6">
        <v>28</v>
      </c>
      <c r="B32" s="7"/>
      <c r="C32" s="44" cm="1">
        <f t="array" aca="1" ref="C32" ca="1">INDIRECT(A32&amp;"!f37")</f>
        <v>0</v>
      </c>
      <c r="D32" s="44">
        <f ca="1">CUSTOS!$C$30*C32</f>
        <v>0</v>
      </c>
      <c r="E32" s="84"/>
      <c r="F32" s="44">
        <f t="shared" ca="1" si="2"/>
        <v>0</v>
      </c>
      <c r="G32" s="52"/>
      <c r="H32" s="44">
        <f t="shared" ca="1" si="3"/>
        <v>0</v>
      </c>
      <c r="I32" s="85"/>
      <c r="J32" s="85"/>
      <c r="K32" s="85"/>
      <c r="L32" s="44">
        <f t="shared" ca="1" si="4"/>
        <v>0</v>
      </c>
      <c r="M32" s="9"/>
      <c r="N32" s="53" t="str">
        <f t="shared" ca="1" si="5"/>
        <v/>
      </c>
      <c r="O32" s="88" t="str">
        <f t="shared" ca="1" si="0"/>
        <v/>
      </c>
      <c r="P32" s="89" t="str">
        <f t="shared" si="6"/>
        <v/>
      </c>
      <c r="Q32" s="15" t="s">
        <v>31</v>
      </c>
    </row>
    <row r="33" spans="1:17" s="6" customFormat="1" ht="22.5" customHeight="1">
      <c r="A33" s="6">
        <v>29</v>
      </c>
      <c r="B33" s="7"/>
      <c r="C33" s="44" cm="1">
        <f t="array" aca="1" ref="C33" ca="1">INDIRECT(A33&amp;"!f37")</f>
        <v>0</v>
      </c>
      <c r="D33" s="44">
        <f ca="1">CUSTOS!$C$30*C33</f>
        <v>0</v>
      </c>
      <c r="E33" s="84"/>
      <c r="F33" s="44">
        <f t="shared" ca="1" si="2"/>
        <v>0</v>
      </c>
      <c r="G33" s="52"/>
      <c r="H33" s="44">
        <f t="shared" ca="1" si="3"/>
        <v>0</v>
      </c>
      <c r="I33" s="85"/>
      <c r="J33" s="85"/>
      <c r="K33" s="85"/>
      <c r="L33" s="44">
        <f t="shared" ca="1" si="4"/>
        <v>0</v>
      </c>
      <c r="M33" s="9"/>
      <c r="N33" s="53" t="str">
        <f t="shared" ca="1" si="5"/>
        <v/>
      </c>
      <c r="O33" s="88" t="str">
        <f t="shared" ca="1" si="0"/>
        <v/>
      </c>
      <c r="P33" s="89" t="str">
        <f t="shared" si="6"/>
        <v/>
      </c>
      <c r="Q33" s="15" t="s">
        <v>31</v>
      </c>
    </row>
    <row r="34" spans="1:17" s="6" customFormat="1" ht="22.5" customHeight="1">
      <c r="A34" s="6">
        <v>30</v>
      </c>
      <c r="B34" s="7"/>
      <c r="C34" s="44" cm="1">
        <f t="array" aca="1" ref="C34" ca="1">INDIRECT(A34&amp;"!f37")</f>
        <v>0</v>
      </c>
      <c r="D34" s="44">
        <f ca="1">CUSTOS!$C$30*C34</f>
        <v>0</v>
      </c>
      <c r="E34" s="84"/>
      <c r="F34" s="44">
        <f t="shared" ca="1" si="2"/>
        <v>0</v>
      </c>
      <c r="G34" s="52"/>
      <c r="H34" s="44">
        <f t="shared" ca="1" si="3"/>
        <v>0</v>
      </c>
      <c r="I34" s="85"/>
      <c r="J34" s="85"/>
      <c r="K34" s="85"/>
      <c r="L34" s="44">
        <f t="shared" ca="1" si="4"/>
        <v>0</v>
      </c>
      <c r="M34" s="9"/>
      <c r="N34" s="53" t="str">
        <f t="shared" ca="1" si="5"/>
        <v/>
      </c>
      <c r="O34" s="88" t="str">
        <f t="shared" ca="1" si="0"/>
        <v/>
      </c>
      <c r="P34" s="89" t="str">
        <f t="shared" si="6"/>
        <v/>
      </c>
      <c r="Q34" s="15" t="s">
        <v>31</v>
      </c>
    </row>
    <row r="35" spans="1:17" s="6" customFormat="1" ht="22.5" customHeight="1">
      <c r="A35" s="6">
        <v>31</v>
      </c>
      <c r="B35" s="7"/>
      <c r="C35" s="44" cm="1">
        <f t="array" aca="1" ref="C35" ca="1">INDIRECT(A35&amp;"!f37")</f>
        <v>0</v>
      </c>
      <c r="D35" s="44">
        <f ca="1">CUSTOS!$C$30*C35</f>
        <v>0</v>
      </c>
      <c r="E35" s="84"/>
      <c r="F35" s="44">
        <f t="shared" ca="1" si="2"/>
        <v>0</v>
      </c>
      <c r="G35" s="52"/>
      <c r="H35" s="44">
        <f t="shared" ca="1" si="3"/>
        <v>0</v>
      </c>
      <c r="I35" s="85"/>
      <c r="J35" s="85"/>
      <c r="K35" s="85"/>
      <c r="L35" s="44">
        <f t="shared" ca="1" si="4"/>
        <v>0</v>
      </c>
      <c r="M35" s="9"/>
      <c r="N35" s="53" t="str">
        <f t="shared" ca="1" si="5"/>
        <v/>
      </c>
      <c r="O35" s="88" t="str">
        <f t="shared" ca="1" si="0"/>
        <v/>
      </c>
      <c r="P35" s="89" t="str">
        <f t="shared" si="6"/>
        <v/>
      </c>
      <c r="Q35" s="15" t="s">
        <v>31</v>
      </c>
    </row>
    <row r="36" spans="1:17" s="6" customFormat="1" ht="22.5" customHeight="1">
      <c r="A36" s="6">
        <v>32</v>
      </c>
      <c r="B36" s="7"/>
      <c r="C36" s="44" cm="1">
        <f t="array" aca="1" ref="C36" ca="1">INDIRECT(A36&amp;"!f37")</f>
        <v>0</v>
      </c>
      <c r="D36" s="44">
        <f ca="1">CUSTOS!$C$30*C36</f>
        <v>0</v>
      </c>
      <c r="E36" s="84"/>
      <c r="F36" s="44">
        <f t="shared" ca="1" si="2"/>
        <v>0</v>
      </c>
      <c r="G36" s="52"/>
      <c r="H36" s="44">
        <f t="shared" ca="1" si="3"/>
        <v>0</v>
      </c>
      <c r="I36" s="85"/>
      <c r="J36" s="85"/>
      <c r="K36" s="85"/>
      <c r="L36" s="44">
        <f t="shared" ca="1" si="4"/>
        <v>0</v>
      </c>
      <c r="M36" s="9"/>
      <c r="N36" s="53" t="str">
        <f t="shared" ca="1" si="5"/>
        <v/>
      </c>
      <c r="O36" s="88" t="str">
        <f t="shared" ca="1" si="0"/>
        <v/>
      </c>
      <c r="P36" s="89" t="str">
        <f t="shared" si="6"/>
        <v/>
      </c>
      <c r="Q36" s="15" t="s">
        <v>31</v>
      </c>
    </row>
    <row r="37" spans="1:17" s="6" customFormat="1" ht="22.5" customHeight="1">
      <c r="A37" s="6">
        <v>33</v>
      </c>
      <c r="B37" s="7"/>
      <c r="C37" s="44" cm="1">
        <f t="array" aca="1" ref="C37" ca="1">INDIRECT(A37&amp;"!f37")</f>
        <v>0</v>
      </c>
      <c r="D37" s="44">
        <f ca="1">CUSTOS!$C$30*C37</f>
        <v>0</v>
      </c>
      <c r="E37" s="84"/>
      <c r="F37" s="44">
        <f t="shared" ca="1" si="2"/>
        <v>0</v>
      </c>
      <c r="G37" s="52"/>
      <c r="H37" s="44">
        <f t="shared" ca="1" si="3"/>
        <v>0</v>
      </c>
      <c r="I37" s="85"/>
      <c r="J37" s="85"/>
      <c r="K37" s="85"/>
      <c r="L37" s="44">
        <f t="shared" ca="1" si="4"/>
        <v>0</v>
      </c>
      <c r="M37" s="9"/>
      <c r="N37" s="53" t="str">
        <f t="shared" ca="1" si="5"/>
        <v/>
      </c>
      <c r="O37" s="88" t="str">
        <f t="shared" ref="O37:O54" ca="1" si="7">IF(N37="","",IF(N37&lt;G37,"Ajustar",IF(N37&gt;=G37,"Dentro da margem","")))</f>
        <v/>
      </c>
      <c r="P37" s="89" t="str">
        <f t="shared" si="6"/>
        <v/>
      </c>
      <c r="Q37" s="15" t="s">
        <v>31</v>
      </c>
    </row>
    <row r="38" spans="1:17" s="6" customFormat="1" ht="22.5" customHeight="1">
      <c r="A38" s="6">
        <v>34</v>
      </c>
      <c r="B38" s="7"/>
      <c r="C38" s="44" cm="1">
        <f t="array" aca="1" ref="C38" ca="1">INDIRECT(A38&amp;"!f37")</f>
        <v>0</v>
      </c>
      <c r="D38" s="44">
        <f ca="1">CUSTOS!$C$30*C38</f>
        <v>0</v>
      </c>
      <c r="E38" s="84"/>
      <c r="F38" s="44">
        <f t="shared" ca="1" si="2"/>
        <v>0</v>
      </c>
      <c r="G38" s="52"/>
      <c r="H38" s="44">
        <f t="shared" ca="1" si="3"/>
        <v>0</v>
      </c>
      <c r="I38" s="85"/>
      <c r="J38" s="85"/>
      <c r="K38" s="85"/>
      <c r="L38" s="44">
        <f t="shared" ca="1" si="4"/>
        <v>0</v>
      </c>
      <c r="M38" s="9"/>
      <c r="N38" s="53" t="str">
        <f t="shared" ca="1" si="5"/>
        <v/>
      </c>
      <c r="O38" s="88" t="str">
        <f t="shared" ca="1" si="7"/>
        <v/>
      </c>
      <c r="P38" s="89" t="str">
        <f t="shared" si="6"/>
        <v/>
      </c>
      <c r="Q38" s="15" t="s">
        <v>31</v>
      </c>
    </row>
    <row r="39" spans="1:17" s="6" customFormat="1" ht="22.5" customHeight="1">
      <c r="A39" s="6">
        <v>35</v>
      </c>
      <c r="B39" s="7"/>
      <c r="C39" s="44" cm="1">
        <f t="array" aca="1" ref="C39" ca="1">INDIRECT(A39&amp;"!f37")</f>
        <v>0</v>
      </c>
      <c r="D39" s="44">
        <f ca="1">CUSTOS!$C$30*C39</f>
        <v>0</v>
      </c>
      <c r="E39" s="84"/>
      <c r="F39" s="44">
        <f t="shared" ca="1" si="2"/>
        <v>0</v>
      </c>
      <c r="G39" s="52"/>
      <c r="H39" s="44">
        <f t="shared" ca="1" si="3"/>
        <v>0</v>
      </c>
      <c r="I39" s="85"/>
      <c r="J39" s="85"/>
      <c r="K39" s="85"/>
      <c r="L39" s="44">
        <f t="shared" ca="1" si="4"/>
        <v>0</v>
      </c>
      <c r="M39" s="9"/>
      <c r="N39" s="53" t="str">
        <f t="shared" ca="1" si="5"/>
        <v/>
      </c>
      <c r="O39" s="88" t="str">
        <f t="shared" ca="1" si="7"/>
        <v/>
      </c>
      <c r="P39" s="89" t="str">
        <f t="shared" si="6"/>
        <v/>
      </c>
      <c r="Q39" s="15" t="s">
        <v>31</v>
      </c>
    </row>
    <row r="40" spans="1:17" s="6" customFormat="1" ht="22.5" customHeight="1">
      <c r="A40" s="6">
        <v>36</v>
      </c>
      <c r="B40" s="7"/>
      <c r="C40" s="44" cm="1">
        <f t="array" aca="1" ref="C40" ca="1">INDIRECT(A40&amp;"!f37")</f>
        <v>0</v>
      </c>
      <c r="D40" s="44">
        <f ca="1">CUSTOS!$C$30*C40</f>
        <v>0</v>
      </c>
      <c r="E40" s="84"/>
      <c r="F40" s="44">
        <f t="shared" ca="1" si="2"/>
        <v>0</v>
      </c>
      <c r="G40" s="52"/>
      <c r="H40" s="44">
        <f t="shared" ca="1" si="3"/>
        <v>0</v>
      </c>
      <c r="I40" s="85"/>
      <c r="J40" s="85"/>
      <c r="K40" s="85"/>
      <c r="L40" s="44">
        <f t="shared" ca="1" si="4"/>
        <v>0</v>
      </c>
      <c r="M40" s="9"/>
      <c r="N40" s="53" t="str">
        <f t="shared" ca="1" si="5"/>
        <v/>
      </c>
      <c r="O40" s="88" t="str">
        <f t="shared" ca="1" si="7"/>
        <v/>
      </c>
      <c r="P40" s="89" t="str">
        <f t="shared" si="6"/>
        <v/>
      </c>
      <c r="Q40" s="15" t="s">
        <v>31</v>
      </c>
    </row>
    <row r="41" spans="1:17" s="6" customFormat="1" ht="22.5" customHeight="1">
      <c r="A41" s="6">
        <v>37</v>
      </c>
      <c r="B41" s="7"/>
      <c r="C41" s="44" cm="1">
        <f t="array" aca="1" ref="C41" ca="1">INDIRECT(A41&amp;"!f37")</f>
        <v>0</v>
      </c>
      <c r="D41" s="44">
        <f ca="1">CUSTOS!$C$30*C41</f>
        <v>0</v>
      </c>
      <c r="E41" s="84"/>
      <c r="F41" s="44">
        <f t="shared" ca="1" si="2"/>
        <v>0</v>
      </c>
      <c r="G41" s="52"/>
      <c r="H41" s="44">
        <f t="shared" ca="1" si="3"/>
        <v>0</v>
      </c>
      <c r="I41" s="85"/>
      <c r="J41" s="85"/>
      <c r="K41" s="85"/>
      <c r="L41" s="44">
        <f t="shared" ca="1" si="4"/>
        <v>0</v>
      </c>
      <c r="M41" s="9"/>
      <c r="N41" s="53" t="str">
        <f t="shared" ca="1" si="5"/>
        <v/>
      </c>
      <c r="O41" s="88" t="str">
        <f t="shared" ca="1" si="7"/>
        <v/>
      </c>
      <c r="P41" s="89" t="str">
        <f t="shared" si="6"/>
        <v/>
      </c>
      <c r="Q41" s="15" t="s">
        <v>31</v>
      </c>
    </row>
    <row r="42" spans="1:17" s="6" customFormat="1" ht="22.5" customHeight="1">
      <c r="A42" s="6">
        <v>38</v>
      </c>
      <c r="B42" s="7"/>
      <c r="C42" s="44" cm="1">
        <f t="array" aca="1" ref="C42" ca="1">INDIRECT(A42&amp;"!f37")</f>
        <v>0</v>
      </c>
      <c r="D42" s="44">
        <f ca="1">CUSTOS!$C$30*C42</f>
        <v>0</v>
      </c>
      <c r="E42" s="84"/>
      <c r="F42" s="44">
        <f t="shared" ca="1" si="2"/>
        <v>0</v>
      </c>
      <c r="G42" s="52"/>
      <c r="H42" s="44">
        <f t="shared" ca="1" si="3"/>
        <v>0</v>
      </c>
      <c r="I42" s="85"/>
      <c r="J42" s="85"/>
      <c r="K42" s="85"/>
      <c r="L42" s="44">
        <f t="shared" ca="1" si="4"/>
        <v>0</v>
      </c>
      <c r="M42" s="9"/>
      <c r="N42" s="53" t="str">
        <f t="shared" ca="1" si="5"/>
        <v/>
      </c>
      <c r="O42" s="88" t="str">
        <f t="shared" ca="1" si="7"/>
        <v/>
      </c>
      <c r="P42" s="89" t="str">
        <f t="shared" si="6"/>
        <v/>
      </c>
      <c r="Q42" s="15" t="s">
        <v>31</v>
      </c>
    </row>
    <row r="43" spans="1:17" s="6" customFormat="1" ht="22.5" customHeight="1">
      <c r="A43" s="6">
        <v>39</v>
      </c>
      <c r="B43" s="7"/>
      <c r="C43" s="44" cm="1">
        <f t="array" aca="1" ref="C43" ca="1">INDIRECT(A43&amp;"!f37")</f>
        <v>0</v>
      </c>
      <c r="D43" s="44">
        <f ca="1">CUSTOS!$C$30*C43</f>
        <v>0</v>
      </c>
      <c r="E43" s="84"/>
      <c r="F43" s="44">
        <f t="shared" ca="1" si="2"/>
        <v>0</v>
      </c>
      <c r="G43" s="52"/>
      <c r="H43" s="44">
        <f t="shared" ca="1" si="3"/>
        <v>0</v>
      </c>
      <c r="I43" s="85"/>
      <c r="J43" s="85"/>
      <c r="K43" s="85"/>
      <c r="L43" s="44">
        <f t="shared" ca="1" si="4"/>
        <v>0</v>
      </c>
      <c r="M43" s="9"/>
      <c r="N43" s="53" t="str">
        <f t="shared" ca="1" si="5"/>
        <v/>
      </c>
      <c r="O43" s="88" t="str">
        <f t="shared" ca="1" si="7"/>
        <v/>
      </c>
      <c r="P43" s="89" t="str">
        <f t="shared" si="6"/>
        <v/>
      </c>
      <c r="Q43" s="15" t="s">
        <v>31</v>
      </c>
    </row>
    <row r="44" spans="1:17" s="6" customFormat="1" ht="22.5" customHeight="1">
      <c r="A44" s="6">
        <v>40</v>
      </c>
      <c r="B44" s="7"/>
      <c r="C44" s="44" cm="1">
        <f t="array" aca="1" ref="C44" ca="1">INDIRECT(A44&amp;"!f37")</f>
        <v>0</v>
      </c>
      <c r="D44" s="44">
        <f ca="1">CUSTOS!$C$30*C44</f>
        <v>0</v>
      </c>
      <c r="E44" s="84"/>
      <c r="F44" s="44">
        <f t="shared" ca="1" si="2"/>
        <v>0</v>
      </c>
      <c r="G44" s="52"/>
      <c r="H44" s="44">
        <f t="shared" ca="1" si="3"/>
        <v>0</v>
      </c>
      <c r="I44" s="85"/>
      <c r="J44" s="85"/>
      <c r="K44" s="85"/>
      <c r="L44" s="44">
        <f t="shared" ca="1" si="4"/>
        <v>0</v>
      </c>
      <c r="M44" s="9"/>
      <c r="N44" s="53" t="str">
        <f t="shared" ca="1" si="5"/>
        <v/>
      </c>
      <c r="O44" s="88" t="str">
        <f t="shared" ca="1" si="7"/>
        <v/>
      </c>
      <c r="P44" s="89" t="str">
        <f t="shared" si="6"/>
        <v/>
      </c>
      <c r="Q44" s="15" t="s">
        <v>31</v>
      </c>
    </row>
    <row r="45" spans="1:17" s="6" customFormat="1" ht="22.5" customHeight="1">
      <c r="A45" s="6">
        <v>41</v>
      </c>
      <c r="B45" s="7"/>
      <c r="C45" s="44" cm="1">
        <f t="array" aca="1" ref="C45" ca="1">INDIRECT(A45&amp;"!f37")</f>
        <v>0</v>
      </c>
      <c r="D45" s="44">
        <f ca="1">CUSTOS!$C$30*C45</f>
        <v>0</v>
      </c>
      <c r="E45" s="84"/>
      <c r="F45" s="44">
        <f t="shared" ca="1" si="2"/>
        <v>0</v>
      </c>
      <c r="G45" s="52"/>
      <c r="H45" s="44">
        <f t="shared" ca="1" si="3"/>
        <v>0</v>
      </c>
      <c r="I45" s="85"/>
      <c r="J45" s="85"/>
      <c r="K45" s="85"/>
      <c r="L45" s="44">
        <f t="shared" ca="1" si="4"/>
        <v>0</v>
      </c>
      <c r="M45" s="9"/>
      <c r="N45" s="53" t="str">
        <f t="shared" ca="1" si="5"/>
        <v/>
      </c>
      <c r="O45" s="88" t="str">
        <f t="shared" ca="1" si="7"/>
        <v/>
      </c>
      <c r="P45" s="89" t="str">
        <f t="shared" si="6"/>
        <v/>
      </c>
      <c r="Q45" s="15" t="s">
        <v>31</v>
      </c>
    </row>
    <row r="46" spans="1:17" s="6" customFormat="1" ht="22.5" customHeight="1">
      <c r="A46" s="6">
        <v>42</v>
      </c>
      <c r="B46" s="7"/>
      <c r="C46" s="44" cm="1">
        <f t="array" aca="1" ref="C46" ca="1">INDIRECT(A46&amp;"!f37")</f>
        <v>0</v>
      </c>
      <c r="D46" s="44">
        <f ca="1">CUSTOS!$C$30*C46</f>
        <v>0</v>
      </c>
      <c r="E46" s="84"/>
      <c r="F46" s="44">
        <f t="shared" ca="1" si="2"/>
        <v>0</v>
      </c>
      <c r="G46" s="52"/>
      <c r="H46" s="44">
        <f t="shared" ca="1" si="3"/>
        <v>0</v>
      </c>
      <c r="I46" s="85"/>
      <c r="J46" s="85"/>
      <c r="K46" s="85"/>
      <c r="L46" s="44">
        <f t="shared" ca="1" si="4"/>
        <v>0</v>
      </c>
      <c r="M46" s="9"/>
      <c r="N46" s="53" t="str">
        <f t="shared" ca="1" si="5"/>
        <v/>
      </c>
      <c r="O46" s="88" t="str">
        <f t="shared" ca="1" si="7"/>
        <v/>
      </c>
      <c r="P46" s="89" t="str">
        <f t="shared" si="6"/>
        <v/>
      </c>
      <c r="Q46" s="15" t="s">
        <v>31</v>
      </c>
    </row>
    <row r="47" spans="1:17" s="6" customFormat="1" ht="22.5" customHeight="1">
      <c r="A47" s="6">
        <v>43</v>
      </c>
      <c r="B47" s="7"/>
      <c r="C47" s="44" cm="1">
        <f t="array" aca="1" ref="C47" ca="1">INDIRECT(A47&amp;"!f37")</f>
        <v>0</v>
      </c>
      <c r="D47" s="44">
        <f ca="1">CUSTOS!$C$30*C47</f>
        <v>0</v>
      </c>
      <c r="E47" s="84"/>
      <c r="F47" s="44">
        <f t="shared" ca="1" si="2"/>
        <v>0</v>
      </c>
      <c r="G47" s="52"/>
      <c r="H47" s="44">
        <f t="shared" ca="1" si="3"/>
        <v>0</v>
      </c>
      <c r="I47" s="85"/>
      <c r="J47" s="85"/>
      <c r="K47" s="85"/>
      <c r="L47" s="44">
        <f t="shared" ca="1" si="4"/>
        <v>0</v>
      </c>
      <c r="M47" s="9"/>
      <c r="N47" s="53" t="str">
        <f t="shared" ca="1" si="5"/>
        <v/>
      </c>
      <c r="O47" s="88" t="str">
        <f t="shared" ca="1" si="7"/>
        <v/>
      </c>
      <c r="P47" s="89" t="str">
        <f t="shared" si="6"/>
        <v/>
      </c>
      <c r="Q47" s="15" t="s">
        <v>31</v>
      </c>
    </row>
    <row r="48" spans="1:17" s="6" customFormat="1" ht="22.5" customHeight="1">
      <c r="A48" s="6">
        <v>44</v>
      </c>
      <c r="B48" s="7"/>
      <c r="C48" s="44" cm="1">
        <f t="array" aca="1" ref="C48" ca="1">INDIRECT(A48&amp;"!f37")</f>
        <v>0</v>
      </c>
      <c r="D48" s="44">
        <f ca="1">CUSTOS!$C$30*C48</f>
        <v>0</v>
      </c>
      <c r="E48" s="84"/>
      <c r="F48" s="44">
        <f t="shared" ca="1" si="2"/>
        <v>0</v>
      </c>
      <c r="G48" s="52"/>
      <c r="H48" s="44">
        <f t="shared" ca="1" si="3"/>
        <v>0</v>
      </c>
      <c r="I48" s="85"/>
      <c r="J48" s="85"/>
      <c r="K48" s="85"/>
      <c r="L48" s="44">
        <f t="shared" ca="1" si="4"/>
        <v>0</v>
      </c>
      <c r="M48" s="9"/>
      <c r="N48" s="53" t="str">
        <f t="shared" ca="1" si="5"/>
        <v/>
      </c>
      <c r="O48" s="88" t="str">
        <f t="shared" ca="1" si="7"/>
        <v/>
      </c>
      <c r="P48" s="89" t="str">
        <f t="shared" si="6"/>
        <v/>
      </c>
      <c r="Q48" s="15" t="s">
        <v>31</v>
      </c>
    </row>
    <row r="49" spans="1:17" s="6" customFormat="1" ht="22.5" customHeight="1">
      <c r="A49" s="6">
        <v>45</v>
      </c>
      <c r="B49" s="7"/>
      <c r="C49" s="44" cm="1">
        <f t="array" aca="1" ref="C49" ca="1">INDIRECT(A49&amp;"!f37")</f>
        <v>0</v>
      </c>
      <c r="D49" s="44">
        <f ca="1">CUSTOS!$C$30*C49</f>
        <v>0</v>
      </c>
      <c r="E49" s="84"/>
      <c r="F49" s="44">
        <f t="shared" ca="1" si="2"/>
        <v>0</v>
      </c>
      <c r="G49" s="52"/>
      <c r="H49" s="44">
        <f t="shared" ca="1" si="3"/>
        <v>0</v>
      </c>
      <c r="I49" s="85"/>
      <c r="J49" s="85"/>
      <c r="K49" s="85"/>
      <c r="L49" s="44">
        <f t="shared" ca="1" si="4"/>
        <v>0</v>
      </c>
      <c r="M49" s="9"/>
      <c r="N49" s="53" t="str">
        <f t="shared" ca="1" si="5"/>
        <v/>
      </c>
      <c r="O49" s="88" t="str">
        <f t="shared" ca="1" si="7"/>
        <v/>
      </c>
      <c r="P49" s="89" t="str">
        <f t="shared" si="6"/>
        <v/>
      </c>
      <c r="Q49" s="15" t="s">
        <v>31</v>
      </c>
    </row>
    <row r="50" spans="1:17" s="6" customFormat="1" ht="22.5" customHeight="1">
      <c r="A50" s="6">
        <v>46</v>
      </c>
      <c r="B50" s="7"/>
      <c r="C50" s="44" cm="1">
        <f t="array" aca="1" ref="C50" ca="1">INDIRECT(A50&amp;"!f37")</f>
        <v>0</v>
      </c>
      <c r="D50" s="44">
        <f ca="1">CUSTOS!$C$30*C50</f>
        <v>0</v>
      </c>
      <c r="E50" s="84"/>
      <c r="F50" s="44">
        <f t="shared" ca="1" si="2"/>
        <v>0</v>
      </c>
      <c r="G50" s="52"/>
      <c r="H50" s="44">
        <f t="shared" ca="1" si="3"/>
        <v>0</v>
      </c>
      <c r="I50" s="85"/>
      <c r="J50" s="85"/>
      <c r="K50" s="85"/>
      <c r="L50" s="44">
        <f t="shared" ca="1" si="4"/>
        <v>0</v>
      </c>
      <c r="M50" s="9"/>
      <c r="N50" s="53" t="str">
        <f t="shared" ca="1" si="5"/>
        <v/>
      </c>
      <c r="O50" s="88" t="str">
        <f t="shared" ca="1" si="7"/>
        <v/>
      </c>
      <c r="P50" s="89" t="str">
        <f t="shared" si="6"/>
        <v/>
      </c>
      <c r="Q50" s="15" t="s">
        <v>31</v>
      </c>
    </row>
    <row r="51" spans="1:17" s="6" customFormat="1" ht="22.5" customHeight="1">
      <c r="A51" s="6">
        <v>47</v>
      </c>
      <c r="B51" s="7"/>
      <c r="C51" s="44" cm="1">
        <f t="array" aca="1" ref="C51" ca="1">INDIRECT(A51&amp;"!f37")</f>
        <v>0</v>
      </c>
      <c r="D51" s="44">
        <f ca="1">CUSTOS!$C$30*C51</f>
        <v>0</v>
      </c>
      <c r="E51" s="84"/>
      <c r="F51" s="44">
        <f t="shared" ca="1" si="2"/>
        <v>0</v>
      </c>
      <c r="G51" s="52"/>
      <c r="H51" s="44">
        <f t="shared" ca="1" si="3"/>
        <v>0</v>
      </c>
      <c r="I51" s="85"/>
      <c r="J51" s="85"/>
      <c r="K51" s="85"/>
      <c r="L51" s="44">
        <f t="shared" ca="1" si="4"/>
        <v>0</v>
      </c>
      <c r="M51" s="9"/>
      <c r="N51" s="53" t="str">
        <f t="shared" ca="1" si="5"/>
        <v/>
      </c>
      <c r="O51" s="88" t="str">
        <f t="shared" ca="1" si="7"/>
        <v/>
      </c>
      <c r="P51" s="89" t="str">
        <f t="shared" si="6"/>
        <v/>
      </c>
      <c r="Q51" s="15" t="s">
        <v>31</v>
      </c>
    </row>
    <row r="52" spans="1:17" s="6" customFormat="1" ht="22.5" customHeight="1">
      <c r="A52" s="6">
        <v>48</v>
      </c>
      <c r="B52" s="7"/>
      <c r="C52" s="44" cm="1">
        <f t="array" aca="1" ref="C52" ca="1">INDIRECT(A52&amp;"!f37")</f>
        <v>0</v>
      </c>
      <c r="D52" s="44">
        <f ca="1">CUSTOS!$C$30*C52</f>
        <v>0</v>
      </c>
      <c r="E52" s="84"/>
      <c r="F52" s="44">
        <f t="shared" ca="1" si="2"/>
        <v>0</v>
      </c>
      <c r="G52" s="52"/>
      <c r="H52" s="44">
        <f t="shared" ca="1" si="3"/>
        <v>0</v>
      </c>
      <c r="I52" s="85"/>
      <c r="J52" s="85"/>
      <c r="K52" s="85"/>
      <c r="L52" s="44">
        <f t="shared" ca="1" si="4"/>
        <v>0</v>
      </c>
      <c r="M52" s="9"/>
      <c r="N52" s="53" t="str">
        <f t="shared" ca="1" si="5"/>
        <v/>
      </c>
      <c r="O52" s="88" t="str">
        <f t="shared" ca="1" si="7"/>
        <v/>
      </c>
      <c r="P52" s="89" t="str">
        <f t="shared" si="6"/>
        <v/>
      </c>
      <c r="Q52" s="15" t="s">
        <v>31</v>
      </c>
    </row>
    <row r="53" spans="1:17" s="6" customFormat="1" ht="22.5" customHeight="1">
      <c r="A53" s="6">
        <v>49</v>
      </c>
      <c r="B53" s="7"/>
      <c r="C53" s="44" cm="1">
        <f t="array" aca="1" ref="C53" ca="1">INDIRECT(A53&amp;"!f37")</f>
        <v>0</v>
      </c>
      <c r="D53" s="44">
        <f ca="1">CUSTOS!$C$30*C53</f>
        <v>0</v>
      </c>
      <c r="E53" s="84"/>
      <c r="F53" s="44">
        <f t="shared" ca="1" si="2"/>
        <v>0</v>
      </c>
      <c r="G53" s="52"/>
      <c r="H53" s="44">
        <f t="shared" ca="1" si="3"/>
        <v>0</v>
      </c>
      <c r="I53" s="85"/>
      <c r="J53" s="85"/>
      <c r="K53" s="85"/>
      <c r="L53" s="44">
        <f t="shared" ca="1" si="4"/>
        <v>0</v>
      </c>
      <c r="M53" s="9"/>
      <c r="N53" s="53" t="str">
        <f t="shared" ca="1" si="5"/>
        <v/>
      </c>
      <c r="O53" s="88" t="str">
        <f t="shared" ca="1" si="7"/>
        <v/>
      </c>
      <c r="P53" s="89" t="str">
        <f t="shared" si="6"/>
        <v/>
      </c>
      <c r="Q53" s="15" t="s">
        <v>31</v>
      </c>
    </row>
    <row r="54" spans="1:17" s="6" customFormat="1" ht="22.5" customHeight="1">
      <c r="A54" s="6">
        <v>50</v>
      </c>
      <c r="B54" s="7"/>
      <c r="C54" s="44" cm="1">
        <f t="array" aca="1" ref="C54" ca="1">INDIRECT(A54&amp;"!f37")</f>
        <v>0</v>
      </c>
      <c r="D54" s="44">
        <f ca="1">CUSTOS!$C$30*C54</f>
        <v>0</v>
      </c>
      <c r="E54" s="84"/>
      <c r="F54" s="44">
        <f t="shared" ca="1" si="2"/>
        <v>0</v>
      </c>
      <c r="G54" s="52"/>
      <c r="H54" s="44">
        <f t="shared" ca="1" si="3"/>
        <v>0</v>
      </c>
      <c r="I54" s="85"/>
      <c r="J54" s="85"/>
      <c r="K54" s="85"/>
      <c r="L54" s="44">
        <f t="shared" ca="1" si="4"/>
        <v>0</v>
      </c>
      <c r="M54" s="9"/>
      <c r="N54" s="53" t="str">
        <f t="shared" ca="1" si="5"/>
        <v/>
      </c>
      <c r="O54" s="88" t="str">
        <f t="shared" ca="1" si="7"/>
        <v/>
      </c>
      <c r="P54" s="89" t="str">
        <f t="shared" si="6"/>
        <v/>
      </c>
      <c r="Q54" s="15" t="s">
        <v>31</v>
      </c>
    </row>
    <row r="55" spans="1:17" s="6" customFormat="1" ht="22.5" customHeight="1">
      <c r="A55" s="6">
        <v>51</v>
      </c>
      <c r="B55" s="7"/>
      <c r="C55" s="110" cm="1">
        <f t="array" aca="1" ref="C55" ca="1">INDIRECT(A55&amp;"!f37")</f>
        <v>0</v>
      </c>
      <c r="D55" s="110">
        <f ca="1">CUSTOS!$C$30*C55</f>
        <v>0</v>
      </c>
      <c r="E55" s="84"/>
      <c r="F55" s="110">
        <f t="shared" ref="F55:F104" ca="1" si="8">C55+D55+E55</f>
        <v>0</v>
      </c>
      <c r="G55" s="52"/>
      <c r="H55" s="110">
        <f t="shared" ref="H55:H104" ca="1" si="9" xml:space="preserve"> F55 * (1 + G55)</f>
        <v>0</v>
      </c>
      <c r="I55" s="85"/>
      <c r="J55" s="85"/>
      <c r="K55" s="85"/>
      <c r="L55" s="110">
        <f t="shared" ref="L55:L104" ca="1" si="10" xml:space="preserve"> H55 / (1 - (I55 + J55 + K55))</f>
        <v>0</v>
      </c>
      <c r="M55" s="9"/>
      <c r="N55" s="111" t="str">
        <f t="shared" ref="N55:N104" ca="1" si="11" xml:space="preserve"> IFERROR(( (M55 * (1 - (I55+J55+K55))) / F55 ) - 1,"")</f>
        <v/>
      </c>
      <c r="O55" s="112" t="str">
        <f t="shared" ref="O55:O104" ca="1" si="12">IF(N55="","",IF(N55&lt;G55,"Ajustar",IF(N55&gt;=G55,"Dentro da margem","")))</f>
        <v/>
      </c>
      <c r="P55" s="89" t="str">
        <f t="shared" si="6"/>
        <v/>
      </c>
      <c r="Q55" s="15" t="s">
        <v>31</v>
      </c>
    </row>
    <row r="56" spans="1:17" s="6" customFormat="1" ht="22.5" customHeight="1">
      <c r="A56" s="6">
        <v>52</v>
      </c>
      <c r="B56" s="7"/>
      <c r="C56" s="110" cm="1">
        <f t="array" aca="1" ref="C56" ca="1">INDIRECT(A56&amp;"!f37")</f>
        <v>0</v>
      </c>
      <c r="D56" s="110">
        <f ca="1">CUSTOS!$C$30*C56</f>
        <v>0</v>
      </c>
      <c r="E56" s="84"/>
      <c r="F56" s="110">
        <f t="shared" ca="1" si="8"/>
        <v>0</v>
      </c>
      <c r="G56" s="52"/>
      <c r="H56" s="110">
        <f t="shared" ca="1" si="9"/>
        <v>0</v>
      </c>
      <c r="I56" s="85"/>
      <c r="J56" s="85"/>
      <c r="K56" s="85"/>
      <c r="L56" s="110">
        <f t="shared" ca="1" si="10"/>
        <v>0</v>
      </c>
      <c r="M56" s="9"/>
      <c r="N56" s="111" t="str">
        <f t="shared" ca="1" si="11"/>
        <v/>
      </c>
      <c r="O56" s="112" t="str">
        <f t="shared" ca="1" si="12"/>
        <v/>
      </c>
      <c r="P56" s="89" t="str">
        <f t="shared" si="6"/>
        <v/>
      </c>
      <c r="Q56" s="15" t="s">
        <v>31</v>
      </c>
    </row>
    <row r="57" spans="1:17" s="6" customFormat="1" ht="22.5" customHeight="1">
      <c r="A57" s="6">
        <v>53</v>
      </c>
      <c r="B57" s="7"/>
      <c r="C57" s="110" cm="1">
        <f t="array" aca="1" ref="C57" ca="1">INDIRECT(A57&amp;"!f37")</f>
        <v>0</v>
      </c>
      <c r="D57" s="110">
        <f ca="1">CUSTOS!$C$30*C57</f>
        <v>0</v>
      </c>
      <c r="E57" s="84"/>
      <c r="F57" s="110">
        <f t="shared" ca="1" si="8"/>
        <v>0</v>
      </c>
      <c r="G57" s="52"/>
      <c r="H57" s="110">
        <f t="shared" ca="1" si="9"/>
        <v>0</v>
      </c>
      <c r="I57" s="85"/>
      <c r="J57" s="85"/>
      <c r="K57" s="85"/>
      <c r="L57" s="110">
        <f t="shared" ca="1" si="10"/>
        <v>0</v>
      </c>
      <c r="M57" s="9"/>
      <c r="N57" s="111" t="str">
        <f t="shared" ca="1" si="11"/>
        <v/>
      </c>
      <c r="O57" s="112" t="str">
        <f t="shared" ca="1" si="12"/>
        <v/>
      </c>
      <c r="P57" s="89" t="str">
        <f t="shared" si="6"/>
        <v/>
      </c>
      <c r="Q57" s="15" t="s">
        <v>31</v>
      </c>
    </row>
    <row r="58" spans="1:17" s="6" customFormat="1" ht="22.5" customHeight="1">
      <c r="A58" s="6">
        <v>54</v>
      </c>
      <c r="B58" s="7"/>
      <c r="C58" s="110" cm="1">
        <f t="array" aca="1" ref="C58" ca="1">INDIRECT(A58&amp;"!f37")</f>
        <v>0</v>
      </c>
      <c r="D58" s="110">
        <f ca="1">CUSTOS!$C$30*C58</f>
        <v>0</v>
      </c>
      <c r="E58" s="84"/>
      <c r="F58" s="110">
        <f t="shared" ca="1" si="8"/>
        <v>0</v>
      </c>
      <c r="G58" s="52"/>
      <c r="H58" s="110">
        <f t="shared" ca="1" si="9"/>
        <v>0</v>
      </c>
      <c r="I58" s="85"/>
      <c r="J58" s="85"/>
      <c r="K58" s="85"/>
      <c r="L58" s="110">
        <f t="shared" ca="1" si="10"/>
        <v>0</v>
      </c>
      <c r="M58" s="9"/>
      <c r="N58" s="111" t="str">
        <f t="shared" ca="1" si="11"/>
        <v/>
      </c>
      <c r="O58" s="112" t="str">
        <f t="shared" ca="1" si="12"/>
        <v/>
      </c>
      <c r="P58" s="89" t="str">
        <f t="shared" si="6"/>
        <v/>
      </c>
      <c r="Q58" s="15" t="s">
        <v>31</v>
      </c>
    </row>
    <row r="59" spans="1:17" s="6" customFormat="1" ht="22.5" customHeight="1">
      <c r="A59" s="6">
        <v>55</v>
      </c>
      <c r="B59" s="7"/>
      <c r="C59" s="110" cm="1">
        <f t="array" aca="1" ref="C59" ca="1">INDIRECT(A59&amp;"!f37")</f>
        <v>0</v>
      </c>
      <c r="D59" s="110">
        <f ca="1">CUSTOS!$C$30*C59</f>
        <v>0</v>
      </c>
      <c r="E59" s="84"/>
      <c r="F59" s="110">
        <f t="shared" ca="1" si="8"/>
        <v>0</v>
      </c>
      <c r="G59" s="52"/>
      <c r="H59" s="110">
        <f t="shared" ca="1" si="9"/>
        <v>0</v>
      </c>
      <c r="I59" s="85"/>
      <c r="J59" s="85"/>
      <c r="K59" s="85"/>
      <c r="L59" s="110">
        <f t="shared" ca="1" si="10"/>
        <v>0</v>
      </c>
      <c r="M59" s="9"/>
      <c r="N59" s="111" t="str">
        <f t="shared" ca="1" si="11"/>
        <v/>
      </c>
      <c r="O59" s="112" t="str">
        <f t="shared" ca="1" si="12"/>
        <v/>
      </c>
      <c r="P59" s="89" t="str">
        <f t="shared" si="6"/>
        <v/>
      </c>
      <c r="Q59" s="15" t="s">
        <v>31</v>
      </c>
    </row>
    <row r="60" spans="1:17" s="6" customFormat="1" ht="22.5" customHeight="1">
      <c r="A60" s="6">
        <v>56</v>
      </c>
      <c r="B60" s="7"/>
      <c r="C60" s="110" cm="1">
        <f t="array" aca="1" ref="C60" ca="1">INDIRECT(A60&amp;"!f37")</f>
        <v>0</v>
      </c>
      <c r="D60" s="110">
        <f ca="1">CUSTOS!$C$30*C60</f>
        <v>0</v>
      </c>
      <c r="E60" s="84"/>
      <c r="F60" s="110">
        <f t="shared" ca="1" si="8"/>
        <v>0</v>
      </c>
      <c r="G60" s="52"/>
      <c r="H60" s="110">
        <f t="shared" ca="1" si="9"/>
        <v>0</v>
      </c>
      <c r="I60" s="85"/>
      <c r="J60" s="85"/>
      <c r="K60" s="85"/>
      <c r="L60" s="110">
        <f t="shared" ca="1" si="10"/>
        <v>0</v>
      </c>
      <c r="M60" s="9"/>
      <c r="N60" s="111" t="str">
        <f t="shared" ca="1" si="11"/>
        <v/>
      </c>
      <c r="O60" s="112" t="str">
        <f t="shared" ca="1" si="12"/>
        <v/>
      </c>
      <c r="P60" s="89" t="str">
        <f t="shared" si="6"/>
        <v/>
      </c>
      <c r="Q60" s="15" t="s">
        <v>31</v>
      </c>
    </row>
    <row r="61" spans="1:17" s="6" customFormat="1" ht="22.5" customHeight="1">
      <c r="A61" s="6">
        <v>57</v>
      </c>
      <c r="B61" s="7"/>
      <c r="C61" s="110" cm="1">
        <f t="array" aca="1" ref="C61" ca="1">INDIRECT(A61&amp;"!f37")</f>
        <v>0</v>
      </c>
      <c r="D61" s="110">
        <f ca="1">CUSTOS!$C$30*C61</f>
        <v>0</v>
      </c>
      <c r="E61" s="84"/>
      <c r="F61" s="110">
        <f t="shared" ca="1" si="8"/>
        <v>0</v>
      </c>
      <c r="G61" s="52"/>
      <c r="H61" s="110">
        <f t="shared" ca="1" si="9"/>
        <v>0</v>
      </c>
      <c r="I61" s="85"/>
      <c r="J61" s="85"/>
      <c r="K61" s="85"/>
      <c r="L61" s="110">
        <f t="shared" ca="1" si="10"/>
        <v>0</v>
      </c>
      <c r="M61" s="9"/>
      <c r="N61" s="111" t="str">
        <f t="shared" ca="1" si="11"/>
        <v/>
      </c>
      <c r="O61" s="112" t="str">
        <f t="shared" ca="1" si="12"/>
        <v/>
      </c>
      <c r="P61" s="89" t="str">
        <f t="shared" si="6"/>
        <v/>
      </c>
      <c r="Q61" s="15" t="s">
        <v>31</v>
      </c>
    </row>
    <row r="62" spans="1:17" s="6" customFormat="1" ht="22.5" customHeight="1">
      <c r="A62" s="6">
        <v>58</v>
      </c>
      <c r="B62" s="7"/>
      <c r="C62" s="110" cm="1">
        <f t="array" aca="1" ref="C62" ca="1">INDIRECT(A62&amp;"!f37")</f>
        <v>0</v>
      </c>
      <c r="D62" s="110">
        <f ca="1">CUSTOS!$C$30*C62</f>
        <v>0</v>
      </c>
      <c r="E62" s="84"/>
      <c r="F62" s="110">
        <f t="shared" ca="1" si="8"/>
        <v>0</v>
      </c>
      <c r="G62" s="52"/>
      <c r="H62" s="110">
        <f t="shared" ca="1" si="9"/>
        <v>0</v>
      </c>
      <c r="I62" s="85"/>
      <c r="J62" s="85"/>
      <c r="K62" s="85"/>
      <c r="L62" s="110">
        <f t="shared" ca="1" si="10"/>
        <v>0</v>
      </c>
      <c r="M62" s="9"/>
      <c r="N62" s="111" t="str">
        <f t="shared" ca="1" si="11"/>
        <v/>
      </c>
      <c r="O62" s="112" t="str">
        <f t="shared" ca="1" si="12"/>
        <v/>
      </c>
      <c r="P62" s="89" t="str">
        <f t="shared" si="6"/>
        <v/>
      </c>
      <c r="Q62" s="15" t="s">
        <v>31</v>
      </c>
    </row>
    <row r="63" spans="1:17" s="6" customFormat="1" ht="22.5" customHeight="1">
      <c r="A63" s="6">
        <v>59</v>
      </c>
      <c r="B63" s="7"/>
      <c r="C63" s="110" cm="1">
        <f t="array" aca="1" ref="C63" ca="1">INDIRECT(A63&amp;"!f37")</f>
        <v>0</v>
      </c>
      <c r="D63" s="110">
        <f ca="1">CUSTOS!$C$30*C63</f>
        <v>0</v>
      </c>
      <c r="E63" s="84"/>
      <c r="F63" s="110">
        <f t="shared" ca="1" si="8"/>
        <v>0</v>
      </c>
      <c r="G63" s="52"/>
      <c r="H63" s="110">
        <f t="shared" ca="1" si="9"/>
        <v>0</v>
      </c>
      <c r="I63" s="85"/>
      <c r="J63" s="85"/>
      <c r="K63" s="85"/>
      <c r="L63" s="110">
        <f t="shared" ca="1" si="10"/>
        <v>0</v>
      </c>
      <c r="M63" s="9"/>
      <c r="N63" s="111" t="str">
        <f t="shared" ca="1" si="11"/>
        <v/>
      </c>
      <c r="O63" s="112" t="str">
        <f t="shared" ca="1" si="12"/>
        <v/>
      </c>
      <c r="P63" s="89" t="str">
        <f t="shared" si="6"/>
        <v/>
      </c>
      <c r="Q63" s="15" t="s">
        <v>31</v>
      </c>
    </row>
    <row r="64" spans="1:17" s="6" customFormat="1" ht="22.5" customHeight="1">
      <c r="A64" s="6">
        <v>60</v>
      </c>
      <c r="B64" s="7"/>
      <c r="C64" s="110" cm="1">
        <f t="array" aca="1" ref="C64" ca="1">INDIRECT(A64&amp;"!f37")</f>
        <v>0</v>
      </c>
      <c r="D64" s="110">
        <f ca="1">CUSTOS!$C$30*C64</f>
        <v>0</v>
      </c>
      <c r="E64" s="84"/>
      <c r="F64" s="110">
        <f t="shared" ca="1" si="8"/>
        <v>0</v>
      </c>
      <c r="G64" s="52"/>
      <c r="H64" s="110">
        <f t="shared" ca="1" si="9"/>
        <v>0</v>
      </c>
      <c r="I64" s="85"/>
      <c r="J64" s="85"/>
      <c r="K64" s="85"/>
      <c r="L64" s="110">
        <f t="shared" ca="1" si="10"/>
        <v>0</v>
      </c>
      <c r="M64" s="9"/>
      <c r="N64" s="111" t="str">
        <f t="shared" ca="1" si="11"/>
        <v/>
      </c>
      <c r="O64" s="112" t="str">
        <f t="shared" ca="1" si="12"/>
        <v/>
      </c>
      <c r="P64" s="89" t="str">
        <f t="shared" si="6"/>
        <v/>
      </c>
      <c r="Q64" s="15" t="s">
        <v>31</v>
      </c>
    </row>
    <row r="65" spans="1:17" s="6" customFormat="1" ht="22.5" customHeight="1">
      <c r="A65" s="6">
        <v>61</v>
      </c>
      <c r="B65" s="7"/>
      <c r="C65" s="110" cm="1">
        <f t="array" aca="1" ref="C65" ca="1">INDIRECT(A65&amp;"!f37")</f>
        <v>0</v>
      </c>
      <c r="D65" s="110">
        <f ca="1">CUSTOS!$C$30*C65</f>
        <v>0</v>
      </c>
      <c r="E65" s="84"/>
      <c r="F65" s="110">
        <f t="shared" ca="1" si="8"/>
        <v>0</v>
      </c>
      <c r="G65" s="52"/>
      <c r="H65" s="110">
        <f t="shared" ca="1" si="9"/>
        <v>0</v>
      </c>
      <c r="I65" s="85"/>
      <c r="J65" s="85"/>
      <c r="K65" s="85"/>
      <c r="L65" s="110">
        <f t="shared" ca="1" si="10"/>
        <v>0</v>
      </c>
      <c r="M65" s="9"/>
      <c r="N65" s="111" t="str">
        <f t="shared" ca="1" si="11"/>
        <v/>
      </c>
      <c r="O65" s="112" t="str">
        <f t="shared" ca="1" si="12"/>
        <v/>
      </c>
      <c r="P65" s="89" t="str">
        <f t="shared" si="6"/>
        <v/>
      </c>
      <c r="Q65" s="15" t="s">
        <v>31</v>
      </c>
    </row>
    <row r="66" spans="1:17" s="6" customFormat="1" ht="22.5" customHeight="1">
      <c r="A66" s="6">
        <v>62</v>
      </c>
      <c r="B66" s="7"/>
      <c r="C66" s="110" cm="1">
        <f t="array" aca="1" ref="C66" ca="1">INDIRECT(A66&amp;"!f37")</f>
        <v>0</v>
      </c>
      <c r="D66" s="110">
        <f ca="1">CUSTOS!$C$30*C66</f>
        <v>0</v>
      </c>
      <c r="E66" s="84"/>
      <c r="F66" s="110">
        <f t="shared" ca="1" si="8"/>
        <v>0</v>
      </c>
      <c r="G66" s="52"/>
      <c r="H66" s="110">
        <f t="shared" ca="1" si="9"/>
        <v>0</v>
      </c>
      <c r="I66" s="85"/>
      <c r="J66" s="85"/>
      <c r="K66" s="85"/>
      <c r="L66" s="110">
        <f t="shared" ca="1" si="10"/>
        <v>0</v>
      </c>
      <c r="M66" s="9"/>
      <c r="N66" s="111" t="str">
        <f t="shared" ca="1" si="11"/>
        <v/>
      </c>
      <c r="O66" s="112" t="str">
        <f t="shared" ca="1" si="12"/>
        <v/>
      </c>
      <c r="P66" s="89" t="str">
        <f t="shared" si="6"/>
        <v/>
      </c>
      <c r="Q66" s="15" t="s">
        <v>31</v>
      </c>
    </row>
    <row r="67" spans="1:17" s="6" customFormat="1" ht="22.5" customHeight="1">
      <c r="A67" s="6">
        <v>63</v>
      </c>
      <c r="B67" s="7"/>
      <c r="C67" s="110" cm="1">
        <f t="array" aca="1" ref="C67" ca="1">INDIRECT(A67&amp;"!f37")</f>
        <v>0</v>
      </c>
      <c r="D67" s="110">
        <f ca="1">CUSTOS!$C$30*C67</f>
        <v>0</v>
      </c>
      <c r="E67" s="84"/>
      <c r="F67" s="110">
        <f t="shared" ca="1" si="8"/>
        <v>0</v>
      </c>
      <c r="G67" s="52"/>
      <c r="H67" s="110">
        <f t="shared" ca="1" si="9"/>
        <v>0</v>
      </c>
      <c r="I67" s="85"/>
      <c r="J67" s="85"/>
      <c r="K67" s="85"/>
      <c r="L67" s="110">
        <f t="shared" ca="1" si="10"/>
        <v>0</v>
      </c>
      <c r="M67" s="9"/>
      <c r="N67" s="111" t="str">
        <f t="shared" ca="1" si="11"/>
        <v/>
      </c>
      <c r="O67" s="112" t="str">
        <f t="shared" ca="1" si="12"/>
        <v/>
      </c>
      <c r="P67" s="89" t="str">
        <f t="shared" si="6"/>
        <v/>
      </c>
      <c r="Q67" s="15" t="s">
        <v>31</v>
      </c>
    </row>
    <row r="68" spans="1:17" s="6" customFormat="1" ht="22.5" customHeight="1">
      <c r="A68" s="6">
        <v>64</v>
      </c>
      <c r="B68" s="7"/>
      <c r="C68" s="110" cm="1">
        <f t="array" aca="1" ref="C68" ca="1">INDIRECT(A68&amp;"!f37")</f>
        <v>0</v>
      </c>
      <c r="D68" s="110">
        <f ca="1">CUSTOS!$C$30*C68</f>
        <v>0</v>
      </c>
      <c r="E68" s="84"/>
      <c r="F68" s="110">
        <f t="shared" ca="1" si="8"/>
        <v>0</v>
      </c>
      <c r="G68" s="52"/>
      <c r="H68" s="110">
        <f t="shared" ca="1" si="9"/>
        <v>0</v>
      </c>
      <c r="I68" s="85"/>
      <c r="J68" s="85"/>
      <c r="K68" s="85"/>
      <c r="L68" s="110">
        <f t="shared" ca="1" si="10"/>
        <v>0</v>
      </c>
      <c r="M68" s="9"/>
      <c r="N68" s="111" t="str">
        <f t="shared" ca="1" si="11"/>
        <v/>
      </c>
      <c r="O68" s="112" t="str">
        <f t="shared" ca="1" si="12"/>
        <v/>
      </c>
      <c r="P68" s="89" t="str">
        <f t="shared" si="6"/>
        <v/>
      </c>
      <c r="Q68" s="15" t="s">
        <v>31</v>
      </c>
    </row>
    <row r="69" spans="1:17" s="6" customFormat="1" ht="22.5" customHeight="1">
      <c r="A69" s="6">
        <v>65</v>
      </c>
      <c r="B69" s="7"/>
      <c r="C69" s="110" cm="1">
        <f t="array" aca="1" ref="C69" ca="1">INDIRECT(A69&amp;"!f37")</f>
        <v>0</v>
      </c>
      <c r="D69" s="110">
        <f ca="1">CUSTOS!$C$30*C69</f>
        <v>0</v>
      </c>
      <c r="E69" s="84"/>
      <c r="F69" s="110">
        <f t="shared" ca="1" si="8"/>
        <v>0</v>
      </c>
      <c r="G69" s="52"/>
      <c r="H69" s="110">
        <f t="shared" ca="1" si="9"/>
        <v>0</v>
      </c>
      <c r="I69" s="85"/>
      <c r="J69" s="85"/>
      <c r="K69" s="85"/>
      <c r="L69" s="110">
        <f t="shared" ca="1" si="10"/>
        <v>0</v>
      </c>
      <c r="M69" s="9"/>
      <c r="N69" s="111" t="str">
        <f t="shared" ca="1" si="11"/>
        <v/>
      </c>
      <c r="O69" s="112" t="str">
        <f t="shared" ca="1" si="12"/>
        <v/>
      </c>
      <c r="P69" s="89" t="str">
        <f t="shared" si="6"/>
        <v/>
      </c>
      <c r="Q69" s="15" t="s">
        <v>31</v>
      </c>
    </row>
    <row r="70" spans="1:17" s="6" customFormat="1" ht="22.5" customHeight="1">
      <c r="A70" s="6">
        <v>66</v>
      </c>
      <c r="B70" s="7"/>
      <c r="C70" s="110" cm="1">
        <f t="array" aca="1" ref="C70" ca="1">INDIRECT(A70&amp;"!f37")</f>
        <v>0</v>
      </c>
      <c r="D70" s="110">
        <f ca="1">CUSTOS!$C$30*C70</f>
        <v>0</v>
      </c>
      <c r="E70" s="84"/>
      <c r="F70" s="110">
        <f t="shared" ca="1" si="8"/>
        <v>0</v>
      </c>
      <c r="G70" s="52"/>
      <c r="H70" s="110">
        <f t="shared" ca="1" si="9"/>
        <v>0</v>
      </c>
      <c r="I70" s="85"/>
      <c r="J70" s="85"/>
      <c r="K70" s="85"/>
      <c r="L70" s="110">
        <f t="shared" ca="1" si="10"/>
        <v>0</v>
      </c>
      <c r="M70" s="9"/>
      <c r="N70" s="111" t="str">
        <f t="shared" ca="1" si="11"/>
        <v/>
      </c>
      <c r="O70" s="112" t="str">
        <f t="shared" ca="1" si="12"/>
        <v/>
      </c>
      <c r="P70" s="89" t="str">
        <f t="shared" si="6"/>
        <v/>
      </c>
      <c r="Q70" s="15" t="s">
        <v>31</v>
      </c>
    </row>
    <row r="71" spans="1:17" s="6" customFormat="1" ht="22.5" customHeight="1">
      <c r="A71" s="6">
        <v>67</v>
      </c>
      <c r="B71" s="7"/>
      <c r="C71" s="110" cm="1">
        <f t="array" aca="1" ref="C71" ca="1">INDIRECT(A71&amp;"!f37")</f>
        <v>0</v>
      </c>
      <c r="D71" s="110">
        <f ca="1">CUSTOS!$C$30*C71</f>
        <v>0</v>
      </c>
      <c r="E71" s="84"/>
      <c r="F71" s="110">
        <f t="shared" ca="1" si="8"/>
        <v>0</v>
      </c>
      <c r="G71" s="52"/>
      <c r="H71" s="110">
        <f t="shared" ca="1" si="9"/>
        <v>0</v>
      </c>
      <c r="I71" s="85"/>
      <c r="J71" s="85"/>
      <c r="K71" s="85"/>
      <c r="L71" s="110">
        <f t="shared" ca="1" si="10"/>
        <v>0</v>
      </c>
      <c r="M71" s="9"/>
      <c r="N71" s="111" t="str">
        <f t="shared" ca="1" si="11"/>
        <v/>
      </c>
      <c r="O71" s="112" t="str">
        <f t="shared" ca="1" si="12"/>
        <v/>
      </c>
      <c r="P71" s="89" t="str">
        <f t="shared" si="6"/>
        <v/>
      </c>
      <c r="Q71" s="15" t="s">
        <v>31</v>
      </c>
    </row>
    <row r="72" spans="1:17" s="6" customFormat="1" ht="22.5" customHeight="1">
      <c r="A72" s="6">
        <v>68</v>
      </c>
      <c r="B72" s="7"/>
      <c r="C72" s="110" cm="1">
        <f t="array" aca="1" ref="C72" ca="1">INDIRECT(A72&amp;"!f37")</f>
        <v>0</v>
      </c>
      <c r="D72" s="110">
        <f ca="1">CUSTOS!$C$30*C72</f>
        <v>0</v>
      </c>
      <c r="E72" s="84"/>
      <c r="F72" s="110">
        <f t="shared" ca="1" si="8"/>
        <v>0</v>
      </c>
      <c r="G72" s="52"/>
      <c r="H72" s="110">
        <f t="shared" ca="1" si="9"/>
        <v>0</v>
      </c>
      <c r="I72" s="85"/>
      <c r="J72" s="85"/>
      <c r="K72" s="85"/>
      <c r="L72" s="110">
        <f t="shared" ca="1" si="10"/>
        <v>0</v>
      </c>
      <c r="M72" s="9"/>
      <c r="N72" s="111" t="str">
        <f t="shared" ca="1" si="11"/>
        <v/>
      </c>
      <c r="O72" s="112" t="str">
        <f t="shared" ca="1" si="12"/>
        <v/>
      </c>
      <c r="P72" s="89" t="str">
        <f t="shared" ref="P72:P104" si="13">IF(B72="","", M72 - (F72 + (M72 * (I72+J72+K72))))</f>
        <v/>
      </c>
      <c r="Q72" s="15" t="s">
        <v>31</v>
      </c>
    </row>
    <row r="73" spans="1:17" s="6" customFormat="1" ht="22.5" customHeight="1">
      <c r="A73" s="6">
        <v>69</v>
      </c>
      <c r="B73" s="7"/>
      <c r="C73" s="110" cm="1">
        <f t="array" aca="1" ref="C73" ca="1">INDIRECT(A73&amp;"!f37")</f>
        <v>0</v>
      </c>
      <c r="D73" s="110">
        <f ca="1">CUSTOS!$C$30*C73</f>
        <v>0</v>
      </c>
      <c r="E73" s="84"/>
      <c r="F73" s="110">
        <f t="shared" ca="1" si="8"/>
        <v>0</v>
      </c>
      <c r="G73" s="52"/>
      <c r="H73" s="110">
        <f t="shared" ca="1" si="9"/>
        <v>0</v>
      </c>
      <c r="I73" s="85"/>
      <c r="J73" s="85"/>
      <c r="K73" s="85"/>
      <c r="L73" s="110">
        <f t="shared" ca="1" si="10"/>
        <v>0</v>
      </c>
      <c r="M73" s="9"/>
      <c r="N73" s="111" t="str">
        <f t="shared" ca="1" si="11"/>
        <v/>
      </c>
      <c r="O73" s="112" t="str">
        <f t="shared" ca="1" si="12"/>
        <v/>
      </c>
      <c r="P73" s="89" t="str">
        <f t="shared" si="13"/>
        <v/>
      </c>
      <c r="Q73" s="15" t="s">
        <v>31</v>
      </c>
    </row>
    <row r="74" spans="1:17" s="6" customFormat="1" ht="22.5" customHeight="1">
      <c r="A74" s="6">
        <v>70</v>
      </c>
      <c r="B74" s="7"/>
      <c r="C74" s="110" cm="1">
        <f t="array" aca="1" ref="C74" ca="1">INDIRECT(A74&amp;"!f37")</f>
        <v>0</v>
      </c>
      <c r="D74" s="110">
        <f ca="1">CUSTOS!$C$30*C74</f>
        <v>0</v>
      </c>
      <c r="E74" s="84"/>
      <c r="F74" s="110">
        <f t="shared" ca="1" si="8"/>
        <v>0</v>
      </c>
      <c r="G74" s="52"/>
      <c r="H74" s="110">
        <f t="shared" ca="1" si="9"/>
        <v>0</v>
      </c>
      <c r="I74" s="85"/>
      <c r="J74" s="85"/>
      <c r="K74" s="85"/>
      <c r="L74" s="110">
        <f t="shared" ca="1" si="10"/>
        <v>0</v>
      </c>
      <c r="M74" s="9"/>
      <c r="N74" s="111" t="str">
        <f t="shared" ca="1" si="11"/>
        <v/>
      </c>
      <c r="O74" s="112" t="str">
        <f t="shared" ca="1" si="12"/>
        <v/>
      </c>
      <c r="P74" s="89" t="str">
        <f t="shared" si="13"/>
        <v/>
      </c>
      <c r="Q74" s="15" t="s">
        <v>31</v>
      </c>
    </row>
    <row r="75" spans="1:17" s="6" customFormat="1" ht="22.5" customHeight="1">
      <c r="A75" s="6">
        <v>71</v>
      </c>
      <c r="B75" s="7"/>
      <c r="C75" s="110" cm="1">
        <f t="array" aca="1" ref="C75" ca="1">INDIRECT(A75&amp;"!f37")</f>
        <v>0</v>
      </c>
      <c r="D75" s="110">
        <f ca="1">CUSTOS!$C$30*C75</f>
        <v>0</v>
      </c>
      <c r="E75" s="84"/>
      <c r="F75" s="110">
        <f t="shared" ca="1" si="8"/>
        <v>0</v>
      </c>
      <c r="G75" s="52"/>
      <c r="H75" s="110">
        <f t="shared" ca="1" si="9"/>
        <v>0</v>
      </c>
      <c r="I75" s="85"/>
      <c r="J75" s="85"/>
      <c r="K75" s="85"/>
      <c r="L75" s="110">
        <f t="shared" ca="1" si="10"/>
        <v>0</v>
      </c>
      <c r="M75" s="9"/>
      <c r="N75" s="111" t="str">
        <f t="shared" ca="1" si="11"/>
        <v/>
      </c>
      <c r="O75" s="112" t="str">
        <f t="shared" ca="1" si="12"/>
        <v/>
      </c>
      <c r="P75" s="89" t="str">
        <f t="shared" si="13"/>
        <v/>
      </c>
      <c r="Q75" s="15" t="s">
        <v>31</v>
      </c>
    </row>
    <row r="76" spans="1:17" s="6" customFormat="1" ht="22.5" customHeight="1">
      <c r="A76" s="6">
        <v>72</v>
      </c>
      <c r="B76" s="7"/>
      <c r="C76" s="110" cm="1">
        <f t="array" aca="1" ref="C76" ca="1">INDIRECT(A76&amp;"!f37")</f>
        <v>0</v>
      </c>
      <c r="D76" s="110">
        <f ca="1">CUSTOS!$C$30*C76</f>
        <v>0</v>
      </c>
      <c r="E76" s="84"/>
      <c r="F76" s="110">
        <f t="shared" ca="1" si="8"/>
        <v>0</v>
      </c>
      <c r="G76" s="52"/>
      <c r="H76" s="110">
        <f t="shared" ca="1" si="9"/>
        <v>0</v>
      </c>
      <c r="I76" s="85"/>
      <c r="J76" s="85"/>
      <c r="K76" s="85"/>
      <c r="L76" s="110">
        <f t="shared" ca="1" si="10"/>
        <v>0</v>
      </c>
      <c r="M76" s="9"/>
      <c r="N76" s="111" t="str">
        <f t="shared" ca="1" si="11"/>
        <v/>
      </c>
      <c r="O76" s="112" t="str">
        <f t="shared" ca="1" si="12"/>
        <v/>
      </c>
      <c r="P76" s="89" t="str">
        <f t="shared" si="13"/>
        <v/>
      </c>
      <c r="Q76" s="15" t="s">
        <v>31</v>
      </c>
    </row>
    <row r="77" spans="1:17" s="6" customFormat="1" ht="22.5" customHeight="1">
      <c r="A77" s="6">
        <v>73</v>
      </c>
      <c r="B77" s="7"/>
      <c r="C77" s="110" cm="1">
        <f t="array" aca="1" ref="C77" ca="1">INDIRECT(A77&amp;"!f37")</f>
        <v>0</v>
      </c>
      <c r="D77" s="110">
        <f ca="1">CUSTOS!$C$30*C77</f>
        <v>0</v>
      </c>
      <c r="E77" s="84"/>
      <c r="F77" s="110">
        <f t="shared" ca="1" si="8"/>
        <v>0</v>
      </c>
      <c r="G77" s="52"/>
      <c r="H77" s="110">
        <f t="shared" ca="1" si="9"/>
        <v>0</v>
      </c>
      <c r="I77" s="85"/>
      <c r="J77" s="85"/>
      <c r="K77" s="85"/>
      <c r="L77" s="110">
        <f t="shared" ca="1" si="10"/>
        <v>0</v>
      </c>
      <c r="M77" s="9"/>
      <c r="N77" s="111" t="str">
        <f t="shared" ca="1" si="11"/>
        <v/>
      </c>
      <c r="O77" s="112" t="str">
        <f t="shared" ca="1" si="12"/>
        <v/>
      </c>
      <c r="P77" s="89" t="str">
        <f t="shared" si="13"/>
        <v/>
      </c>
      <c r="Q77" s="15" t="s">
        <v>31</v>
      </c>
    </row>
    <row r="78" spans="1:17" s="6" customFormat="1" ht="22.5" customHeight="1">
      <c r="A78" s="6">
        <v>74</v>
      </c>
      <c r="B78" s="7"/>
      <c r="C78" s="110" cm="1">
        <f t="array" aca="1" ref="C78" ca="1">INDIRECT(A78&amp;"!f37")</f>
        <v>0</v>
      </c>
      <c r="D78" s="110">
        <f ca="1">CUSTOS!$C$30*C78</f>
        <v>0</v>
      </c>
      <c r="E78" s="84"/>
      <c r="F78" s="110">
        <f t="shared" ca="1" si="8"/>
        <v>0</v>
      </c>
      <c r="G78" s="52"/>
      <c r="H78" s="110">
        <f t="shared" ca="1" si="9"/>
        <v>0</v>
      </c>
      <c r="I78" s="85"/>
      <c r="J78" s="85"/>
      <c r="K78" s="85"/>
      <c r="L78" s="110">
        <f t="shared" ca="1" si="10"/>
        <v>0</v>
      </c>
      <c r="M78" s="9"/>
      <c r="N78" s="111" t="str">
        <f t="shared" ca="1" si="11"/>
        <v/>
      </c>
      <c r="O78" s="112" t="str">
        <f t="shared" ca="1" si="12"/>
        <v/>
      </c>
      <c r="P78" s="89" t="str">
        <f t="shared" si="13"/>
        <v/>
      </c>
      <c r="Q78" s="15" t="s">
        <v>31</v>
      </c>
    </row>
    <row r="79" spans="1:17" s="6" customFormat="1" ht="22.5" customHeight="1">
      <c r="A79" s="6">
        <v>75</v>
      </c>
      <c r="B79" s="7"/>
      <c r="C79" s="110" cm="1">
        <f t="array" aca="1" ref="C79" ca="1">INDIRECT(A79&amp;"!f37")</f>
        <v>0</v>
      </c>
      <c r="D79" s="110">
        <f ca="1">CUSTOS!$C$30*C79</f>
        <v>0</v>
      </c>
      <c r="E79" s="84"/>
      <c r="F79" s="110">
        <f t="shared" ca="1" si="8"/>
        <v>0</v>
      </c>
      <c r="G79" s="52"/>
      <c r="H79" s="110">
        <f t="shared" ca="1" si="9"/>
        <v>0</v>
      </c>
      <c r="I79" s="85"/>
      <c r="J79" s="85"/>
      <c r="K79" s="85"/>
      <c r="L79" s="110">
        <f t="shared" ca="1" si="10"/>
        <v>0</v>
      </c>
      <c r="M79" s="9"/>
      <c r="N79" s="111" t="str">
        <f t="shared" ca="1" si="11"/>
        <v/>
      </c>
      <c r="O79" s="112" t="str">
        <f t="shared" ca="1" si="12"/>
        <v/>
      </c>
      <c r="P79" s="89" t="str">
        <f t="shared" si="13"/>
        <v/>
      </c>
      <c r="Q79" s="15" t="s">
        <v>31</v>
      </c>
    </row>
    <row r="80" spans="1:17" s="6" customFormat="1" ht="22.5" customHeight="1">
      <c r="A80" s="6">
        <v>76</v>
      </c>
      <c r="B80" s="7"/>
      <c r="C80" s="110" cm="1">
        <f t="array" aca="1" ref="C80" ca="1">INDIRECT(A80&amp;"!f37")</f>
        <v>0</v>
      </c>
      <c r="D80" s="110">
        <f ca="1">CUSTOS!$C$30*C80</f>
        <v>0</v>
      </c>
      <c r="E80" s="84"/>
      <c r="F80" s="110">
        <f t="shared" ca="1" si="8"/>
        <v>0</v>
      </c>
      <c r="G80" s="52"/>
      <c r="H80" s="110">
        <f t="shared" ca="1" si="9"/>
        <v>0</v>
      </c>
      <c r="I80" s="85"/>
      <c r="J80" s="85"/>
      <c r="K80" s="85"/>
      <c r="L80" s="110">
        <f t="shared" ca="1" si="10"/>
        <v>0</v>
      </c>
      <c r="M80" s="9"/>
      <c r="N80" s="111" t="str">
        <f t="shared" ca="1" si="11"/>
        <v/>
      </c>
      <c r="O80" s="112" t="str">
        <f t="shared" ca="1" si="12"/>
        <v/>
      </c>
      <c r="P80" s="89" t="str">
        <f t="shared" si="13"/>
        <v/>
      </c>
      <c r="Q80" s="15" t="s">
        <v>31</v>
      </c>
    </row>
    <row r="81" spans="1:17" s="6" customFormat="1" ht="22.5" customHeight="1">
      <c r="A81" s="6">
        <v>77</v>
      </c>
      <c r="B81" s="7"/>
      <c r="C81" s="110" cm="1">
        <f t="array" aca="1" ref="C81" ca="1">INDIRECT(A81&amp;"!f37")</f>
        <v>0</v>
      </c>
      <c r="D81" s="110">
        <f ca="1">CUSTOS!$C$30*C81</f>
        <v>0</v>
      </c>
      <c r="E81" s="84"/>
      <c r="F81" s="110">
        <f t="shared" ca="1" si="8"/>
        <v>0</v>
      </c>
      <c r="G81" s="52"/>
      <c r="H81" s="110">
        <f t="shared" ca="1" si="9"/>
        <v>0</v>
      </c>
      <c r="I81" s="85"/>
      <c r="J81" s="85"/>
      <c r="K81" s="85"/>
      <c r="L81" s="110">
        <f t="shared" ca="1" si="10"/>
        <v>0</v>
      </c>
      <c r="M81" s="9"/>
      <c r="N81" s="111" t="str">
        <f t="shared" ca="1" si="11"/>
        <v/>
      </c>
      <c r="O81" s="112" t="str">
        <f t="shared" ca="1" si="12"/>
        <v/>
      </c>
      <c r="P81" s="89" t="str">
        <f t="shared" si="13"/>
        <v/>
      </c>
      <c r="Q81" s="15" t="s">
        <v>31</v>
      </c>
    </row>
    <row r="82" spans="1:17" s="6" customFormat="1" ht="22.5" customHeight="1">
      <c r="A82" s="6">
        <v>78</v>
      </c>
      <c r="B82" s="7"/>
      <c r="C82" s="110" cm="1">
        <f t="array" aca="1" ref="C82" ca="1">INDIRECT(A82&amp;"!f37")</f>
        <v>0</v>
      </c>
      <c r="D82" s="110">
        <f ca="1">CUSTOS!$C$30*C82</f>
        <v>0</v>
      </c>
      <c r="E82" s="84"/>
      <c r="F82" s="110">
        <f t="shared" ca="1" si="8"/>
        <v>0</v>
      </c>
      <c r="G82" s="52"/>
      <c r="H82" s="110">
        <f t="shared" ca="1" si="9"/>
        <v>0</v>
      </c>
      <c r="I82" s="85"/>
      <c r="J82" s="85"/>
      <c r="K82" s="85"/>
      <c r="L82" s="110">
        <f t="shared" ca="1" si="10"/>
        <v>0</v>
      </c>
      <c r="M82" s="9"/>
      <c r="N82" s="111" t="str">
        <f t="shared" ca="1" si="11"/>
        <v/>
      </c>
      <c r="O82" s="112" t="str">
        <f t="shared" ca="1" si="12"/>
        <v/>
      </c>
      <c r="P82" s="89" t="str">
        <f t="shared" si="13"/>
        <v/>
      </c>
      <c r="Q82" s="15" t="s">
        <v>31</v>
      </c>
    </row>
    <row r="83" spans="1:17" s="6" customFormat="1" ht="22.5" customHeight="1">
      <c r="A83" s="6">
        <v>79</v>
      </c>
      <c r="B83" s="7"/>
      <c r="C83" s="110" cm="1">
        <f t="array" aca="1" ref="C83" ca="1">INDIRECT(A83&amp;"!f37")</f>
        <v>0</v>
      </c>
      <c r="D83" s="110">
        <f ca="1">CUSTOS!$C$30*C83</f>
        <v>0</v>
      </c>
      <c r="E83" s="84"/>
      <c r="F83" s="110">
        <f t="shared" ca="1" si="8"/>
        <v>0</v>
      </c>
      <c r="G83" s="52"/>
      <c r="H83" s="110">
        <f t="shared" ca="1" si="9"/>
        <v>0</v>
      </c>
      <c r="I83" s="85"/>
      <c r="J83" s="85"/>
      <c r="K83" s="85"/>
      <c r="L83" s="110">
        <f t="shared" ca="1" si="10"/>
        <v>0</v>
      </c>
      <c r="M83" s="9"/>
      <c r="N83" s="111" t="str">
        <f t="shared" ca="1" si="11"/>
        <v/>
      </c>
      <c r="O83" s="112" t="str">
        <f t="shared" ca="1" si="12"/>
        <v/>
      </c>
      <c r="P83" s="89" t="str">
        <f t="shared" si="13"/>
        <v/>
      </c>
      <c r="Q83" s="15" t="s">
        <v>31</v>
      </c>
    </row>
    <row r="84" spans="1:17" s="6" customFormat="1" ht="22.5" customHeight="1">
      <c r="A84" s="6">
        <v>80</v>
      </c>
      <c r="B84" s="7"/>
      <c r="C84" s="110" cm="1">
        <f t="array" aca="1" ref="C84" ca="1">INDIRECT(A84&amp;"!f37")</f>
        <v>0</v>
      </c>
      <c r="D84" s="110">
        <f ca="1">CUSTOS!$C$30*C84</f>
        <v>0</v>
      </c>
      <c r="E84" s="84"/>
      <c r="F84" s="110">
        <f t="shared" ca="1" si="8"/>
        <v>0</v>
      </c>
      <c r="G84" s="52"/>
      <c r="H84" s="110">
        <f t="shared" ca="1" si="9"/>
        <v>0</v>
      </c>
      <c r="I84" s="85"/>
      <c r="J84" s="85"/>
      <c r="K84" s="85"/>
      <c r="L84" s="110">
        <f t="shared" ca="1" si="10"/>
        <v>0</v>
      </c>
      <c r="M84" s="9"/>
      <c r="N84" s="111" t="str">
        <f t="shared" ca="1" si="11"/>
        <v/>
      </c>
      <c r="O84" s="112" t="str">
        <f t="shared" ca="1" si="12"/>
        <v/>
      </c>
      <c r="P84" s="89" t="str">
        <f t="shared" si="13"/>
        <v/>
      </c>
      <c r="Q84" s="15" t="s">
        <v>31</v>
      </c>
    </row>
    <row r="85" spans="1:17" s="6" customFormat="1" ht="22.5" customHeight="1">
      <c r="A85" s="6">
        <v>81</v>
      </c>
      <c r="B85" s="7"/>
      <c r="C85" s="110" cm="1">
        <f t="array" aca="1" ref="C85" ca="1">INDIRECT(A85&amp;"!f37")</f>
        <v>0</v>
      </c>
      <c r="D85" s="110">
        <f ca="1">CUSTOS!$C$30*C85</f>
        <v>0</v>
      </c>
      <c r="E85" s="84"/>
      <c r="F85" s="110">
        <f t="shared" ca="1" si="8"/>
        <v>0</v>
      </c>
      <c r="G85" s="52"/>
      <c r="H85" s="110">
        <f t="shared" ca="1" si="9"/>
        <v>0</v>
      </c>
      <c r="I85" s="85"/>
      <c r="J85" s="85"/>
      <c r="K85" s="85"/>
      <c r="L85" s="110">
        <f t="shared" ca="1" si="10"/>
        <v>0</v>
      </c>
      <c r="M85" s="9"/>
      <c r="N85" s="111" t="str">
        <f t="shared" ca="1" si="11"/>
        <v/>
      </c>
      <c r="O85" s="112" t="str">
        <f t="shared" ca="1" si="12"/>
        <v/>
      </c>
      <c r="P85" s="89" t="str">
        <f t="shared" si="13"/>
        <v/>
      </c>
      <c r="Q85" s="15" t="s">
        <v>31</v>
      </c>
    </row>
    <row r="86" spans="1:17" s="6" customFormat="1" ht="22.5" customHeight="1">
      <c r="A86" s="6">
        <v>82</v>
      </c>
      <c r="B86" s="7"/>
      <c r="C86" s="110" cm="1">
        <f t="array" aca="1" ref="C86" ca="1">INDIRECT(A86&amp;"!f37")</f>
        <v>0</v>
      </c>
      <c r="D86" s="110">
        <f ca="1">CUSTOS!$C$30*C86</f>
        <v>0</v>
      </c>
      <c r="E86" s="84"/>
      <c r="F86" s="110">
        <f t="shared" ca="1" si="8"/>
        <v>0</v>
      </c>
      <c r="G86" s="52"/>
      <c r="H86" s="110">
        <f t="shared" ca="1" si="9"/>
        <v>0</v>
      </c>
      <c r="I86" s="85"/>
      <c r="J86" s="85"/>
      <c r="K86" s="85"/>
      <c r="L86" s="110">
        <f t="shared" ca="1" si="10"/>
        <v>0</v>
      </c>
      <c r="M86" s="9"/>
      <c r="N86" s="111" t="str">
        <f t="shared" ca="1" si="11"/>
        <v/>
      </c>
      <c r="O86" s="112" t="str">
        <f t="shared" ca="1" si="12"/>
        <v/>
      </c>
      <c r="P86" s="89" t="str">
        <f t="shared" si="13"/>
        <v/>
      </c>
      <c r="Q86" s="15" t="s">
        <v>31</v>
      </c>
    </row>
    <row r="87" spans="1:17" s="6" customFormat="1" ht="22.5" customHeight="1">
      <c r="A87" s="6">
        <v>83</v>
      </c>
      <c r="B87" s="7"/>
      <c r="C87" s="110" cm="1">
        <f t="array" aca="1" ref="C87" ca="1">INDIRECT(A87&amp;"!f37")</f>
        <v>0</v>
      </c>
      <c r="D87" s="110">
        <f ca="1">CUSTOS!$C$30*C87</f>
        <v>0</v>
      </c>
      <c r="E87" s="84"/>
      <c r="F87" s="110">
        <f t="shared" ca="1" si="8"/>
        <v>0</v>
      </c>
      <c r="G87" s="52"/>
      <c r="H87" s="110">
        <f t="shared" ca="1" si="9"/>
        <v>0</v>
      </c>
      <c r="I87" s="85"/>
      <c r="J87" s="85"/>
      <c r="K87" s="85"/>
      <c r="L87" s="110">
        <f t="shared" ca="1" si="10"/>
        <v>0</v>
      </c>
      <c r="M87" s="9"/>
      <c r="N87" s="111" t="str">
        <f t="shared" ca="1" si="11"/>
        <v/>
      </c>
      <c r="O87" s="112" t="str">
        <f t="shared" ca="1" si="12"/>
        <v/>
      </c>
      <c r="P87" s="89" t="str">
        <f t="shared" si="13"/>
        <v/>
      </c>
      <c r="Q87" s="15" t="s">
        <v>31</v>
      </c>
    </row>
    <row r="88" spans="1:17" s="6" customFormat="1" ht="22.5" customHeight="1">
      <c r="A88" s="6">
        <v>84</v>
      </c>
      <c r="B88" s="7"/>
      <c r="C88" s="110" cm="1">
        <f t="array" aca="1" ref="C88" ca="1">INDIRECT(A88&amp;"!f37")</f>
        <v>0</v>
      </c>
      <c r="D88" s="110">
        <f ca="1">CUSTOS!$C$30*C88</f>
        <v>0</v>
      </c>
      <c r="E88" s="84"/>
      <c r="F88" s="110">
        <f t="shared" ca="1" si="8"/>
        <v>0</v>
      </c>
      <c r="G88" s="52"/>
      <c r="H88" s="110">
        <f t="shared" ca="1" si="9"/>
        <v>0</v>
      </c>
      <c r="I88" s="85"/>
      <c r="J88" s="85"/>
      <c r="K88" s="85"/>
      <c r="L88" s="110">
        <f t="shared" ca="1" si="10"/>
        <v>0</v>
      </c>
      <c r="M88" s="9"/>
      <c r="N88" s="111" t="str">
        <f t="shared" ca="1" si="11"/>
        <v/>
      </c>
      <c r="O88" s="112" t="str">
        <f t="shared" ca="1" si="12"/>
        <v/>
      </c>
      <c r="P88" s="89" t="str">
        <f t="shared" si="13"/>
        <v/>
      </c>
      <c r="Q88" s="15" t="s">
        <v>31</v>
      </c>
    </row>
    <row r="89" spans="1:17" s="6" customFormat="1" ht="22.5" customHeight="1">
      <c r="A89" s="6">
        <v>85</v>
      </c>
      <c r="B89" s="7"/>
      <c r="C89" s="110" cm="1">
        <f t="array" aca="1" ref="C89" ca="1">INDIRECT(A89&amp;"!f37")</f>
        <v>0</v>
      </c>
      <c r="D89" s="110">
        <f ca="1">CUSTOS!$C$30*C89</f>
        <v>0</v>
      </c>
      <c r="E89" s="84"/>
      <c r="F89" s="110">
        <f t="shared" ca="1" si="8"/>
        <v>0</v>
      </c>
      <c r="G89" s="52"/>
      <c r="H89" s="110">
        <f t="shared" ca="1" si="9"/>
        <v>0</v>
      </c>
      <c r="I89" s="85"/>
      <c r="J89" s="85"/>
      <c r="K89" s="85"/>
      <c r="L89" s="110">
        <f t="shared" ca="1" si="10"/>
        <v>0</v>
      </c>
      <c r="M89" s="9"/>
      <c r="N89" s="111" t="str">
        <f t="shared" ca="1" si="11"/>
        <v/>
      </c>
      <c r="O89" s="112" t="str">
        <f t="shared" ca="1" si="12"/>
        <v/>
      </c>
      <c r="P89" s="89" t="str">
        <f t="shared" si="13"/>
        <v/>
      </c>
      <c r="Q89" s="15" t="s">
        <v>31</v>
      </c>
    </row>
    <row r="90" spans="1:17" s="6" customFormat="1" ht="22.5" customHeight="1">
      <c r="A90" s="6">
        <v>86</v>
      </c>
      <c r="B90" s="7"/>
      <c r="C90" s="110" cm="1">
        <f t="array" aca="1" ref="C90" ca="1">INDIRECT(A90&amp;"!f37")</f>
        <v>0</v>
      </c>
      <c r="D90" s="110">
        <f ca="1">CUSTOS!$C$30*C90</f>
        <v>0</v>
      </c>
      <c r="E90" s="84"/>
      <c r="F90" s="110">
        <f t="shared" ca="1" si="8"/>
        <v>0</v>
      </c>
      <c r="G90" s="52"/>
      <c r="H90" s="110">
        <f t="shared" ca="1" si="9"/>
        <v>0</v>
      </c>
      <c r="I90" s="85"/>
      <c r="J90" s="85"/>
      <c r="K90" s="85"/>
      <c r="L90" s="110">
        <f t="shared" ca="1" si="10"/>
        <v>0</v>
      </c>
      <c r="M90" s="9"/>
      <c r="N90" s="111" t="str">
        <f t="shared" ca="1" si="11"/>
        <v/>
      </c>
      <c r="O90" s="112" t="str">
        <f t="shared" ca="1" si="12"/>
        <v/>
      </c>
      <c r="P90" s="89" t="str">
        <f t="shared" si="13"/>
        <v/>
      </c>
      <c r="Q90" s="15" t="s">
        <v>31</v>
      </c>
    </row>
    <row r="91" spans="1:17" s="6" customFormat="1" ht="22.5" customHeight="1">
      <c r="A91" s="6">
        <v>87</v>
      </c>
      <c r="B91" s="7"/>
      <c r="C91" s="110" cm="1">
        <f t="array" aca="1" ref="C91" ca="1">INDIRECT(A91&amp;"!f37")</f>
        <v>0</v>
      </c>
      <c r="D91" s="110">
        <f ca="1">CUSTOS!$C$30*C91</f>
        <v>0</v>
      </c>
      <c r="E91" s="84"/>
      <c r="F91" s="110">
        <f t="shared" ca="1" si="8"/>
        <v>0</v>
      </c>
      <c r="G91" s="52"/>
      <c r="H91" s="110">
        <f t="shared" ca="1" si="9"/>
        <v>0</v>
      </c>
      <c r="I91" s="85"/>
      <c r="J91" s="85"/>
      <c r="K91" s="85"/>
      <c r="L91" s="110">
        <f t="shared" ca="1" si="10"/>
        <v>0</v>
      </c>
      <c r="M91" s="9"/>
      <c r="N91" s="111" t="str">
        <f t="shared" ca="1" si="11"/>
        <v/>
      </c>
      <c r="O91" s="112" t="str">
        <f t="shared" ca="1" si="12"/>
        <v/>
      </c>
      <c r="P91" s="89" t="str">
        <f t="shared" si="13"/>
        <v/>
      </c>
      <c r="Q91" s="15" t="s">
        <v>31</v>
      </c>
    </row>
    <row r="92" spans="1:17" s="6" customFormat="1" ht="22.5" customHeight="1">
      <c r="A92" s="6">
        <v>88</v>
      </c>
      <c r="B92" s="7"/>
      <c r="C92" s="110" cm="1">
        <f t="array" aca="1" ref="C92" ca="1">INDIRECT(A92&amp;"!f37")</f>
        <v>0</v>
      </c>
      <c r="D92" s="110">
        <f ca="1">CUSTOS!$C$30*C92</f>
        <v>0</v>
      </c>
      <c r="E92" s="84"/>
      <c r="F92" s="110">
        <f t="shared" ca="1" si="8"/>
        <v>0</v>
      </c>
      <c r="G92" s="52"/>
      <c r="H92" s="110">
        <f t="shared" ca="1" si="9"/>
        <v>0</v>
      </c>
      <c r="I92" s="85"/>
      <c r="J92" s="85"/>
      <c r="K92" s="85"/>
      <c r="L92" s="110">
        <f t="shared" ca="1" si="10"/>
        <v>0</v>
      </c>
      <c r="M92" s="9"/>
      <c r="N92" s="111" t="str">
        <f t="shared" ca="1" si="11"/>
        <v/>
      </c>
      <c r="O92" s="112" t="str">
        <f t="shared" ca="1" si="12"/>
        <v/>
      </c>
      <c r="P92" s="89" t="str">
        <f t="shared" si="13"/>
        <v/>
      </c>
      <c r="Q92" s="15" t="s">
        <v>31</v>
      </c>
    </row>
    <row r="93" spans="1:17" s="6" customFormat="1" ht="22.5" customHeight="1">
      <c r="A93" s="6">
        <v>89</v>
      </c>
      <c r="B93" s="7"/>
      <c r="C93" s="110" cm="1">
        <f t="array" aca="1" ref="C93" ca="1">INDIRECT(A93&amp;"!f37")</f>
        <v>0</v>
      </c>
      <c r="D93" s="110">
        <f ca="1">CUSTOS!$C$30*C93</f>
        <v>0</v>
      </c>
      <c r="E93" s="84"/>
      <c r="F93" s="110">
        <f t="shared" ca="1" si="8"/>
        <v>0</v>
      </c>
      <c r="G93" s="52"/>
      <c r="H93" s="110">
        <f t="shared" ca="1" si="9"/>
        <v>0</v>
      </c>
      <c r="I93" s="85"/>
      <c r="J93" s="85"/>
      <c r="K93" s="85"/>
      <c r="L93" s="110">
        <f t="shared" ca="1" si="10"/>
        <v>0</v>
      </c>
      <c r="M93" s="9"/>
      <c r="N93" s="111" t="str">
        <f t="shared" ca="1" si="11"/>
        <v/>
      </c>
      <c r="O93" s="112" t="str">
        <f t="shared" ca="1" si="12"/>
        <v/>
      </c>
      <c r="P93" s="89" t="str">
        <f t="shared" si="13"/>
        <v/>
      </c>
      <c r="Q93" s="15" t="s">
        <v>31</v>
      </c>
    </row>
    <row r="94" spans="1:17" s="6" customFormat="1" ht="22.5" customHeight="1">
      <c r="A94" s="6">
        <v>90</v>
      </c>
      <c r="B94" s="7"/>
      <c r="C94" s="110" cm="1">
        <f t="array" aca="1" ref="C94" ca="1">INDIRECT(A94&amp;"!f37")</f>
        <v>0</v>
      </c>
      <c r="D94" s="110">
        <f ca="1">CUSTOS!$C$30*C94</f>
        <v>0</v>
      </c>
      <c r="E94" s="84"/>
      <c r="F94" s="110">
        <f t="shared" ca="1" si="8"/>
        <v>0</v>
      </c>
      <c r="G94" s="52"/>
      <c r="H94" s="110">
        <f t="shared" ca="1" si="9"/>
        <v>0</v>
      </c>
      <c r="I94" s="85"/>
      <c r="J94" s="85"/>
      <c r="K94" s="85"/>
      <c r="L94" s="110">
        <f t="shared" ca="1" si="10"/>
        <v>0</v>
      </c>
      <c r="M94" s="9"/>
      <c r="N94" s="111" t="str">
        <f t="shared" ca="1" si="11"/>
        <v/>
      </c>
      <c r="O94" s="112" t="str">
        <f t="shared" ca="1" si="12"/>
        <v/>
      </c>
      <c r="P94" s="89" t="str">
        <f t="shared" si="13"/>
        <v/>
      </c>
      <c r="Q94" s="15" t="s">
        <v>31</v>
      </c>
    </row>
    <row r="95" spans="1:17" s="6" customFormat="1" ht="22.5" customHeight="1">
      <c r="A95" s="6">
        <v>91</v>
      </c>
      <c r="B95" s="7"/>
      <c r="C95" s="110" cm="1">
        <f t="array" aca="1" ref="C95" ca="1">INDIRECT(A95&amp;"!f37")</f>
        <v>0</v>
      </c>
      <c r="D95" s="110">
        <f ca="1">CUSTOS!$C$30*C95</f>
        <v>0</v>
      </c>
      <c r="E95" s="84"/>
      <c r="F95" s="110">
        <f t="shared" ca="1" si="8"/>
        <v>0</v>
      </c>
      <c r="G95" s="52"/>
      <c r="H95" s="110">
        <f t="shared" ca="1" si="9"/>
        <v>0</v>
      </c>
      <c r="I95" s="85"/>
      <c r="J95" s="85"/>
      <c r="K95" s="85"/>
      <c r="L95" s="110">
        <f t="shared" ca="1" si="10"/>
        <v>0</v>
      </c>
      <c r="M95" s="9"/>
      <c r="N95" s="111" t="str">
        <f t="shared" ca="1" si="11"/>
        <v/>
      </c>
      <c r="O95" s="112" t="str">
        <f t="shared" ca="1" si="12"/>
        <v/>
      </c>
      <c r="P95" s="89" t="str">
        <f t="shared" si="13"/>
        <v/>
      </c>
      <c r="Q95" s="15" t="s">
        <v>31</v>
      </c>
    </row>
    <row r="96" spans="1:17" s="6" customFormat="1" ht="22.5" customHeight="1">
      <c r="A96" s="6">
        <v>92</v>
      </c>
      <c r="B96" s="7"/>
      <c r="C96" s="110" cm="1">
        <f t="array" aca="1" ref="C96" ca="1">INDIRECT(A96&amp;"!f37")</f>
        <v>0</v>
      </c>
      <c r="D96" s="110">
        <f ca="1">CUSTOS!$C$30*C96</f>
        <v>0</v>
      </c>
      <c r="E96" s="84"/>
      <c r="F96" s="110">
        <f t="shared" ca="1" si="8"/>
        <v>0</v>
      </c>
      <c r="G96" s="52"/>
      <c r="H96" s="110">
        <f t="shared" ca="1" si="9"/>
        <v>0</v>
      </c>
      <c r="I96" s="85"/>
      <c r="J96" s="85"/>
      <c r="K96" s="85"/>
      <c r="L96" s="110">
        <f t="shared" ca="1" si="10"/>
        <v>0</v>
      </c>
      <c r="M96" s="9"/>
      <c r="N96" s="111" t="str">
        <f t="shared" ca="1" si="11"/>
        <v/>
      </c>
      <c r="O96" s="112" t="str">
        <f t="shared" ca="1" si="12"/>
        <v/>
      </c>
      <c r="P96" s="89" t="str">
        <f t="shared" si="13"/>
        <v/>
      </c>
      <c r="Q96" s="15" t="s">
        <v>31</v>
      </c>
    </row>
    <row r="97" spans="1:17" s="6" customFormat="1" ht="22.5" customHeight="1">
      <c r="A97" s="6">
        <v>93</v>
      </c>
      <c r="B97" s="7"/>
      <c r="C97" s="110" cm="1">
        <f t="array" aca="1" ref="C97" ca="1">INDIRECT(A97&amp;"!f37")</f>
        <v>0</v>
      </c>
      <c r="D97" s="110">
        <f ca="1">CUSTOS!$C$30*C97</f>
        <v>0</v>
      </c>
      <c r="E97" s="84"/>
      <c r="F97" s="110">
        <f t="shared" ca="1" si="8"/>
        <v>0</v>
      </c>
      <c r="G97" s="52"/>
      <c r="H97" s="110">
        <f t="shared" ca="1" si="9"/>
        <v>0</v>
      </c>
      <c r="I97" s="85"/>
      <c r="J97" s="85"/>
      <c r="K97" s="85"/>
      <c r="L97" s="110">
        <f t="shared" ca="1" si="10"/>
        <v>0</v>
      </c>
      <c r="M97" s="9"/>
      <c r="N97" s="111" t="str">
        <f t="shared" ca="1" si="11"/>
        <v/>
      </c>
      <c r="O97" s="112" t="str">
        <f t="shared" ca="1" si="12"/>
        <v/>
      </c>
      <c r="P97" s="89" t="str">
        <f t="shared" si="13"/>
        <v/>
      </c>
      <c r="Q97" s="15" t="s">
        <v>31</v>
      </c>
    </row>
    <row r="98" spans="1:17" s="6" customFormat="1" ht="22.5" customHeight="1">
      <c r="A98" s="6">
        <v>94</v>
      </c>
      <c r="B98" s="7"/>
      <c r="C98" s="110" cm="1">
        <f t="array" aca="1" ref="C98" ca="1">INDIRECT(A98&amp;"!f37")</f>
        <v>0</v>
      </c>
      <c r="D98" s="110">
        <f ca="1">CUSTOS!$C$30*C98</f>
        <v>0</v>
      </c>
      <c r="E98" s="84"/>
      <c r="F98" s="110">
        <f t="shared" ca="1" si="8"/>
        <v>0</v>
      </c>
      <c r="G98" s="52"/>
      <c r="H98" s="110">
        <f t="shared" ca="1" si="9"/>
        <v>0</v>
      </c>
      <c r="I98" s="85"/>
      <c r="J98" s="85"/>
      <c r="K98" s="85"/>
      <c r="L98" s="110">
        <f t="shared" ca="1" si="10"/>
        <v>0</v>
      </c>
      <c r="M98" s="9"/>
      <c r="N98" s="111" t="str">
        <f t="shared" ca="1" si="11"/>
        <v/>
      </c>
      <c r="O98" s="112" t="str">
        <f t="shared" ca="1" si="12"/>
        <v/>
      </c>
      <c r="P98" s="89" t="str">
        <f t="shared" si="13"/>
        <v/>
      </c>
      <c r="Q98" s="15" t="s">
        <v>31</v>
      </c>
    </row>
    <row r="99" spans="1:17" s="6" customFormat="1" ht="22.5" customHeight="1">
      <c r="A99" s="6">
        <v>95</v>
      </c>
      <c r="B99" s="7"/>
      <c r="C99" s="110" cm="1">
        <f t="array" aca="1" ref="C99" ca="1">INDIRECT(A99&amp;"!f37")</f>
        <v>0</v>
      </c>
      <c r="D99" s="110">
        <f ca="1">CUSTOS!$C$30*C99</f>
        <v>0</v>
      </c>
      <c r="E99" s="84"/>
      <c r="F99" s="110">
        <f t="shared" ca="1" si="8"/>
        <v>0</v>
      </c>
      <c r="G99" s="52"/>
      <c r="H99" s="110">
        <f t="shared" ca="1" si="9"/>
        <v>0</v>
      </c>
      <c r="I99" s="85"/>
      <c r="J99" s="85"/>
      <c r="K99" s="85"/>
      <c r="L99" s="110">
        <f t="shared" ca="1" si="10"/>
        <v>0</v>
      </c>
      <c r="M99" s="9"/>
      <c r="N99" s="111" t="str">
        <f t="shared" ca="1" si="11"/>
        <v/>
      </c>
      <c r="O99" s="112" t="str">
        <f t="shared" ca="1" si="12"/>
        <v/>
      </c>
      <c r="P99" s="89" t="str">
        <f t="shared" si="13"/>
        <v/>
      </c>
      <c r="Q99" s="15" t="s">
        <v>31</v>
      </c>
    </row>
    <row r="100" spans="1:17" s="6" customFormat="1" ht="22.5" customHeight="1">
      <c r="A100" s="6">
        <v>96</v>
      </c>
      <c r="B100" s="7"/>
      <c r="C100" s="110" cm="1">
        <f t="array" aca="1" ref="C100" ca="1">INDIRECT(A100&amp;"!f37")</f>
        <v>0</v>
      </c>
      <c r="D100" s="110">
        <f ca="1">CUSTOS!$C$30*C100</f>
        <v>0</v>
      </c>
      <c r="E100" s="84"/>
      <c r="F100" s="110">
        <f t="shared" ca="1" si="8"/>
        <v>0</v>
      </c>
      <c r="G100" s="52"/>
      <c r="H100" s="110">
        <f t="shared" ca="1" si="9"/>
        <v>0</v>
      </c>
      <c r="I100" s="85"/>
      <c r="J100" s="85"/>
      <c r="K100" s="85"/>
      <c r="L100" s="110">
        <f t="shared" ca="1" si="10"/>
        <v>0</v>
      </c>
      <c r="M100" s="9"/>
      <c r="N100" s="111" t="str">
        <f t="shared" ca="1" si="11"/>
        <v/>
      </c>
      <c r="O100" s="112" t="str">
        <f t="shared" ca="1" si="12"/>
        <v/>
      </c>
      <c r="P100" s="89" t="str">
        <f t="shared" si="13"/>
        <v/>
      </c>
      <c r="Q100" s="15" t="s">
        <v>31</v>
      </c>
    </row>
    <row r="101" spans="1:17" s="6" customFormat="1" ht="22.5" customHeight="1">
      <c r="A101" s="6">
        <v>97</v>
      </c>
      <c r="B101" s="7"/>
      <c r="C101" s="110" cm="1">
        <f t="array" aca="1" ref="C101" ca="1">INDIRECT(A101&amp;"!f37")</f>
        <v>0</v>
      </c>
      <c r="D101" s="110">
        <f ca="1">CUSTOS!$C$30*C101</f>
        <v>0</v>
      </c>
      <c r="E101" s="84"/>
      <c r="F101" s="110">
        <f t="shared" ca="1" si="8"/>
        <v>0</v>
      </c>
      <c r="G101" s="52"/>
      <c r="H101" s="110">
        <f t="shared" ca="1" si="9"/>
        <v>0</v>
      </c>
      <c r="I101" s="85"/>
      <c r="J101" s="85"/>
      <c r="K101" s="85"/>
      <c r="L101" s="110">
        <f t="shared" ca="1" si="10"/>
        <v>0</v>
      </c>
      <c r="M101" s="9"/>
      <c r="N101" s="111" t="str">
        <f t="shared" ca="1" si="11"/>
        <v/>
      </c>
      <c r="O101" s="112" t="str">
        <f t="shared" ca="1" si="12"/>
        <v/>
      </c>
      <c r="P101" s="89" t="str">
        <f t="shared" si="13"/>
        <v/>
      </c>
      <c r="Q101" s="15" t="s">
        <v>31</v>
      </c>
    </row>
    <row r="102" spans="1:17" s="6" customFormat="1" ht="22.5" customHeight="1">
      <c r="A102" s="6">
        <v>98</v>
      </c>
      <c r="B102" s="7"/>
      <c r="C102" s="110" cm="1">
        <f t="array" aca="1" ref="C102" ca="1">INDIRECT(A102&amp;"!f37")</f>
        <v>0</v>
      </c>
      <c r="D102" s="110">
        <f ca="1">CUSTOS!$C$30*C102</f>
        <v>0</v>
      </c>
      <c r="E102" s="84"/>
      <c r="F102" s="110">
        <f t="shared" ca="1" si="8"/>
        <v>0</v>
      </c>
      <c r="G102" s="52"/>
      <c r="H102" s="110">
        <f t="shared" ca="1" si="9"/>
        <v>0</v>
      </c>
      <c r="I102" s="85"/>
      <c r="J102" s="85"/>
      <c r="K102" s="85"/>
      <c r="L102" s="110">
        <f t="shared" ca="1" si="10"/>
        <v>0</v>
      </c>
      <c r="M102" s="9"/>
      <c r="N102" s="111" t="str">
        <f t="shared" ca="1" si="11"/>
        <v/>
      </c>
      <c r="O102" s="112" t="str">
        <f t="shared" ca="1" si="12"/>
        <v/>
      </c>
      <c r="P102" s="89" t="str">
        <f t="shared" si="13"/>
        <v/>
      </c>
      <c r="Q102" s="15" t="s">
        <v>31</v>
      </c>
    </row>
    <row r="103" spans="1:17" s="6" customFormat="1" ht="22.5" customHeight="1">
      <c r="A103" s="6">
        <v>99</v>
      </c>
      <c r="B103" s="7"/>
      <c r="C103" s="110" cm="1">
        <f t="array" aca="1" ref="C103" ca="1">INDIRECT(A103&amp;"!f37")</f>
        <v>0</v>
      </c>
      <c r="D103" s="110">
        <f ca="1">CUSTOS!$C$30*C103</f>
        <v>0</v>
      </c>
      <c r="E103" s="84"/>
      <c r="F103" s="110">
        <f t="shared" ca="1" si="8"/>
        <v>0</v>
      </c>
      <c r="G103" s="52"/>
      <c r="H103" s="110">
        <f t="shared" ca="1" si="9"/>
        <v>0</v>
      </c>
      <c r="I103" s="85"/>
      <c r="J103" s="85"/>
      <c r="K103" s="85"/>
      <c r="L103" s="110">
        <f t="shared" ca="1" si="10"/>
        <v>0</v>
      </c>
      <c r="M103" s="9"/>
      <c r="N103" s="111" t="str">
        <f t="shared" ca="1" si="11"/>
        <v/>
      </c>
      <c r="O103" s="112" t="str">
        <f t="shared" ca="1" si="12"/>
        <v/>
      </c>
      <c r="P103" s="89" t="str">
        <f t="shared" si="13"/>
        <v/>
      </c>
      <c r="Q103" s="15" t="s">
        <v>31</v>
      </c>
    </row>
    <row r="104" spans="1:17" s="6" customFormat="1" ht="22.5" customHeight="1">
      <c r="A104" s="6">
        <v>100</v>
      </c>
      <c r="B104" s="7"/>
      <c r="C104" s="110" cm="1">
        <f t="array" aca="1" ref="C104" ca="1">INDIRECT(A104&amp;"!f37")</f>
        <v>0</v>
      </c>
      <c r="D104" s="110">
        <f ca="1">CUSTOS!$C$30*C104</f>
        <v>0</v>
      </c>
      <c r="E104" s="84"/>
      <c r="F104" s="110">
        <f t="shared" ca="1" si="8"/>
        <v>0</v>
      </c>
      <c r="G104" s="52"/>
      <c r="H104" s="110">
        <f t="shared" ca="1" si="9"/>
        <v>0</v>
      </c>
      <c r="I104" s="85"/>
      <c r="J104" s="85"/>
      <c r="K104" s="85"/>
      <c r="L104" s="110">
        <f t="shared" ca="1" si="10"/>
        <v>0</v>
      </c>
      <c r="M104" s="9"/>
      <c r="N104" s="111" t="str">
        <f t="shared" ca="1" si="11"/>
        <v/>
      </c>
      <c r="O104" s="112" t="str">
        <f t="shared" ca="1" si="12"/>
        <v/>
      </c>
      <c r="P104" s="89" t="str">
        <f t="shared" si="13"/>
        <v/>
      </c>
      <c r="Q104" s="15" t="s">
        <v>31</v>
      </c>
    </row>
  </sheetData>
  <sheetProtection algorithmName="SHA-512" hashValue="0yJqp1zJHnX37/hINXjfdYuJZnmA9wojOiMRkmQN4Hil5lQM4y31mNqtrhNpuKXS0LUV/MBubVLljtkGdN6AcA==" saltValue="GhCdJd/CqsPh2/SPDpSqzQ==" spinCount="100000" sheet="1" formatCells="0" formatColumns="0" formatRows="0" sort="0" autoFilter="0"/>
  <autoFilter ref="A4:Q54" xr:uid="{79469744-1958-4A1D-ACE5-E5B500E3BF2E}"/>
  <mergeCells count="1">
    <mergeCell ref="H3:L3"/>
  </mergeCells>
  <phoneticPr fontId="2" type="noConversion"/>
  <conditionalFormatting sqref="O5:P104">
    <cfRule type="cellIs" dxfId="1" priority="1" operator="equal">
      <formula>"Ajustar"</formula>
    </cfRule>
    <cfRule type="cellIs" dxfId="0" priority="2" operator="equal">
      <formula>"Dentro da margem"</formula>
    </cfRule>
  </conditionalFormatting>
  <hyperlinks>
    <hyperlink ref="Q5" location="'1'!A1" display="Precificar" xr:uid="{DC316FD9-43BB-4CBC-9721-5799233C6B33}"/>
    <hyperlink ref="Q6" location="'2'!A1" display="Precificar" xr:uid="{8271AD61-8831-47F2-8481-58AA545E7D18}"/>
    <hyperlink ref="Q7" location="'3'!A1" display="Precificar" xr:uid="{BE0D0998-8D8B-4819-A3F9-B28BD058D44D}"/>
    <hyperlink ref="Q8" location="'4'!A1" display="Precificar" xr:uid="{4BE63BB6-302F-45FB-901D-F7C6C2D6E266}"/>
    <hyperlink ref="Q9" location="'5'!A1" display="Precificar" xr:uid="{363D6ED8-82A7-40E7-B217-DCBB6D08C37D}"/>
    <hyperlink ref="Q10" location="'6'!A1" display="Precificar" xr:uid="{AED3367F-9106-40C4-A0E2-F0B1DC5DC10C}"/>
    <hyperlink ref="Q11" location="'7'!A1" display="Precificar" xr:uid="{810E1A7E-248A-4219-9AB3-E36AC597E297}"/>
    <hyperlink ref="Q12" location="'8'!A1" display="Precificar" xr:uid="{E68EB129-8D06-4F95-A3F7-1DB5B9191E01}"/>
    <hyperlink ref="Q13" location="'9'!A1" display="Precificar" xr:uid="{8C3D0E6C-F45F-460D-9BCD-B05A492E61DC}"/>
    <hyperlink ref="Q14" location="'10'!A1" display="Precificar" xr:uid="{08F8B713-E423-4CB6-95D7-03244499EBE6}"/>
    <hyperlink ref="Q15" location="'11'!A1" display="Precificar" xr:uid="{2FCCF7C3-8F3D-44DE-A047-34221F4A7CE8}"/>
    <hyperlink ref="Q16" location="'12'!A1" display="Precificar" xr:uid="{57ADAD4A-7527-4664-B0BD-D3A40F62CC18}"/>
    <hyperlink ref="Q17" location="'13'!A1" display="Precificar" xr:uid="{DE60AFFC-EE8B-45C0-A49D-C760610058FB}"/>
    <hyperlink ref="Q18" location="'14'!A1" display="Precificar" xr:uid="{1F736127-81BC-45F2-AE38-24C3BEF53476}"/>
    <hyperlink ref="Q19" location="'15'!A1" display="Precificar" xr:uid="{EDD31CF5-E3FA-4480-AD39-6E6F8A963AF6}"/>
    <hyperlink ref="Q20" location="'16'!A1" display="Precificar" xr:uid="{C14E7F42-B78C-46B5-A10C-ED51408ED781}"/>
    <hyperlink ref="Q21" location="'17'!A1" display="Precificar" xr:uid="{768AD328-FC3D-4CBE-83E4-201490A252AE}"/>
    <hyperlink ref="Q22" location="'18'!A1" display="Precificar" xr:uid="{6FBF72E6-9810-46E3-8C5F-9ACBF607BF4A}"/>
    <hyperlink ref="Q23" location="'19'!A1" display="Precificar" xr:uid="{DBCD0E8A-D88B-4B7A-9E60-1337CF33E284}"/>
    <hyperlink ref="Q24" location="'20'!A1" display="Precificar" xr:uid="{121013B7-6D8B-4E09-BF14-BB893884B3B2}"/>
    <hyperlink ref="Q25" location="'21'!A1" display="Precificar" xr:uid="{CD1D6FAA-1460-46B5-85D2-A9BFE022E3D6}"/>
    <hyperlink ref="Q26" location="'22'!A1" display="Precificar" xr:uid="{0CD5DDF6-444F-4F10-9E06-DEBD994C9F4C}"/>
    <hyperlink ref="Q27" location="'23'!A1" display="Precificar" xr:uid="{9A421F55-B1CD-4AB5-916C-398843D940F3}"/>
    <hyperlink ref="Q28" location="'24'!A1" display="Precificar" xr:uid="{53A65DFA-3036-4C4A-B5BF-D8F0FB422F69}"/>
    <hyperlink ref="Q29" location="'25'!A1" display="Precificar" xr:uid="{7653F3AA-8F67-4C48-9BA5-BEDFEC2D8EFA}"/>
    <hyperlink ref="Q30" location="'26'!A1" display="Precificar" xr:uid="{75597C4F-7103-4D8F-AE51-AB8122ADD026}"/>
    <hyperlink ref="Q31" location="'27'!A1" display="Precificar" xr:uid="{465F06E8-AFF0-46F5-A0C9-C0EC503F3562}"/>
    <hyperlink ref="Q32" location="'28'!A1" display="Precificar" xr:uid="{0A312135-B6F9-4D35-82EA-0C00C89799E7}"/>
    <hyperlink ref="Q33" location="'29'!A1" display="Precificar" xr:uid="{DAE40459-552F-41B2-B18D-E908EE03DDF2}"/>
    <hyperlink ref="Q34" location="'30'!A1" display="Precificar" xr:uid="{7883D7C2-8BAF-4EBD-85AB-C844CABBE420}"/>
    <hyperlink ref="Q35" location="'31'!A1" display="Precificar" xr:uid="{C6ECE530-5170-4299-ADB4-00FFDB5B2D6F}"/>
    <hyperlink ref="Q36" location="'32'!A1" display="Precificar" xr:uid="{62CBF0BE-DABC-4419-9BFC-F4FA93BFC008}"/>
    <hyperlink ref="Q37" location="'33'!A1" display="Precificar" xr:uid="{AA38AF2F-7CBE-4A89-B197-3232F43226F7}"/>
    <hyperlink ref="Q38" location="'34'!A1" display="Precificar" xr:uid="{85F3B5E8-5DD7-42DE-8544-A97B498B1C28}"/>
    <hyperlink ref="Q39" location="'35'!A1" display="Precificar" xr:uid="{BA29FB8C-DE5C-4274-B786-837FE2BF6202}"/>
    <hyperlink ref="Q40" location="'36'!A1" display="Precificar" xr:uid="{1581549A-874B-4200-A375-A7C755AAEB71}"/>
    <hyperlink ref="Q41" location="'37'!A1" display="Precificar" xr:uid="{4AE12C00-D6BC-4F6D-A097-F9673DE4EB59}"/>
    <hyperlink ref="Q42" location="'38'!A1" display="Precificar" xr:uid="{C97684E8-6A83-417D-A11B-B7B0E853F236}"/>
    <hyperlink ref="Q43" location="'39'!A1" display="Precificar" xr:uid="{09481D2C-038F-4BD2-A286-4983C7399BB1}"/>
    <hyperlink ref="Q44" location="'40'!A1" display="Precificar" xr:uid="{33E31573-469C-4F09-BE18-4E60E150B2B9}"/>
    <hyperlink ref="Q45" location="'41'!A1" display="Precificar" xr:uid="{F2457F8A-BC9D-4042-82D4-877D52F779C5}"/>
    <hyperlink ref="Q46" location="'42'!A1" display="Precificar" xr:uid="{396DD454-EE31-4508-AEAE-7600492DA088}"/>
    <hyperlink ref="Q47" location="'43'!A1" display="Precificar" xr:uid="{465643CC-97CE-48B0-85D7-D44D1A53ACDD}"/>
    <hyperlink ref="Q48" location="'44'!A1" display="Precificar" xr:uid="{24A825EC-9D84-4ED0-BCEA-EB70618BCA17}"/>
    <hyperlink ref="Q49" location="'45'!A1" display="Precificar" xr:uid="{CF2E7F7D-F2FF-43A8-8BB9-C160EEBB8967}"/>
    <hyperlink ref="Q50" location="'46'!A1" display="Precificar" xr:uid="{2873413B-FF92-4320-92B9-109C88F69658}"/>
    <hyperlink ref="Q51" location="'47'!A1" display="Precificar" xr:uid="{7D4AAC5A-D8D6-4712-AB15-DBB2687B4DF1}"/>
    <hyperlink ref="Q52" location="'48'!A1" display="Precificar" xr:uid="{CD72CA7A-ACAB-4578-BA40-D8E4867FACF5}"/>
    <hyperlink ref="Q53" location="'49'!A1" display="Precificar" xr:uid="{8D26891F-EF29-4142-9D7F-D9C56060C027}"/>
    <hyperlink ref="Q54" location="'50'!A1" display="Precificar" xr:uid="{63873AAD-389B-4367-A6E7-FE3AF0D06746}"/>
    <hyperlink ref="Q55" location="'51'!A1" display="Acessar ficha" xr:uid="{3EC886CD-16C5-4D5D-A771-AAB6450A3703}"/>
    <hyperlink ref="Q56" location="'52'!A1" display="Acessar ficha" xr:uid="{DDFAED4D-F2D9-4079-91E5-24753C215D95}"/>
    <hyperlink ref="Q57" location="'53'!A1" display="Acessar ficha" xr:uid="{B23409D0-E480-4605-BB14-2390A184623F}"/>
    <hyperlink ref="Q58" location="'54'!A1" display="Acessar ficha" xr:uid="{69858508-37BB-4EE4-8895-C89D70E46B28}"/>
    <hyperlink ref="Q59" location="'55'!A1" display="Acessar ficha" xr:uid="{CCA55DBF-0F38-47C9-A3E2-227D6D991D03}"/>
    <hyperlink ref="Q60" location="'56'!A1" display="Acessar ficha" xr:uid="{8BF59F6D-0D25-4AF8-A52A-CD2E14F38F96}"/>
    <hyperlink ref="Q61" location="'57'!A1" display="Acessar ficha" xr:uid="{7A82CF7A-5843-4767-815D-802135D7ECF1}"/>
    <hyperlink ref="Q62" location="'58'!A1" display="Acessar ficha" xr:uid="{BCB95890-6C9F-4181-9EA0-D10075A56EA1}"/>
    <hyperlink ref="Q63" location="'59'!A1" display="Acessar ficha" xr:uid="{1ACD61C3-0365-4916-9217-576A7DAA5784}"/>
    <hyperlink ref="Q64" location="'60'!A1" display="Acessar ficha" xr:uid="{1983AC30-5B84-4F9E-A43E-D80E146F9211}"/>
    <hyperlink ref="Q65" location="'61'!A1" display="Acessar ficha" xr:uid="{9425C62D-EE64-403C-9B3B-1E65C0A879E4}"/>
    <hyperlink ref="Q66" location="'62'!A1" display="Acessar ficha" xr:uid="{9ADDF851-828C-4E45-A06E-F26FC197E164}"/>
    <hyperlink ref="Q67" location="'63'!A1" display="Acessar ficha" xr:uid="{098F5759-2769-4B93-98AF-2E79E033CCC4}"/>
    <hyperlink ref="Q68" location="'64'!A1" display="Acessar ficha" xr:uid="{59A91E8D-A730-469E-B1D7-66C80D00429B}"/>
    <hyperlink ref="Q69" location="'65'!A1" display="Acessar ficha" xr:uid="{53FB42F2-E464-4967-8F3D-00A00FF3437A}"/>
    <hyperlink ref="Q70" location="'66'!A1" display="Acessar ficha" xr:uid="{5E7209E7-40D3-4222-AF39-51AC5472E161}"/>
    <hyperlink ref="Q71" location="'67'!A1" display="Acessar ficha" xr:uid="{4D855B41-E287-4B5A-A73F-58DE9DD0ACD7}"/>
    <hyperlink ref="Q72" location="'68'!A1" display="Acessar ficha" xr:uid="{923A82BF-F0B7-4A16-9D85-4B81B40DB304}"/>
    <hyperlink ref="Q73" location="'69'!A1" display="Acessar ficha" xr:uid="{99122488-2E13-4E5F-A73C-5127CAD84487}"/>
    <hyperlink ref="Q74" location="'70'!A1" display="Acessar ficha" xr:uid="{3118618D-D934-4B56-8DF5-B24FBD3369E3}"/>
    <hyperlink ref="Q75" location="'71'!A1" display="Acessar ficha" xr:uid="{E78D3312-63A3-404C-9B71-8BF846444641}"/>
    <hyperlink ref="Q76" location="'72'!A1" display="Acessar ficha" xr:uid="{F51DEB72-C1FE-48D1-BD19-E88CE9390521}"/>
    <hyperlink ref="Q77" location="'73'!A1" display="Acessar ficha" xr:uid="{778D416A-6DFF-4E6A-ADB0-14AF4CA969E5}"/>
    <hyperlink ref="Q78" location="'74'!A1" display="Acessar ficha" xr:uid="{2F2CD038-09BD-4159-9F49-9571A193EC03}"/>
    <hyperlink ref="Q79" location="'75'!A1" display="Acessar ficha" xr:uid="{0466E51D-7A73-4352-A925-689413768868}"/>
    <hyperlink ref="Q80" location="'76'!A1" display="Acessar ficha" xr:uid="{2F69981F-E0E1-48BE-A27E-48CE693BD707}"/>
    <hyperlink ref="Q81" location="'77'!A1" display="Acessar ficha" xr:uid="{B476312D-4FA0-4D13-880B-1B91986840BF}"/>
    <hyperlink ref="Q82" location="'78'!A1" display="Acessar ficha" xr:uid="{E68E1CDA-1DFE-4BAB-9908-EEC8BF19C93B}"/>
    <hyperlink ref="Q83" location="'79'!A1" display="Acessar ficha" xr:uid="{AE6E1A63-4416-426B-AE70-90DDD7430FF3}"/>
    <hyperlink ref="Q84" location="'80'!A1" display="Acessar ficha" xr:uid="{E4C670DD-2454-47D9-82EC-FCB0C283F9AB}"/>
    <hyperlink ref="Q85" location="'81'!A1" display="Acessar ficha" xr:uid="{3BB8D82C-AB20-4743-9B70-9DE6830AB55F}"/>
    <hyperlink ref="Q86" location="'82'!A1" display="Acessar ficha" xr:uid="{C643FE50-DCCA-4B9F-BBDA-A2FD9A0CEBC9}"/>
    <hyperlink ref="Q87" location="'83'!A1" display="Acessar ficha" xr:uid="{FDEB92AD-6333-447C-9C61-A6E61F3C1D90}"/>
    <hyperlink ref="Q88" location="'84'!A1" display="Acessar ficha" xr:uid="{AA8E5F1A-FEDE-4ECE-9594-7D87B305B8F3}"/>
    <hyperlink ref="Q89" location="'85'!A1" display="Acessar ficha" xr:uid="{67B65358-D8B8-49D4-A86E-F198F6E4066A}"/>
    <hyperlink ref="Q90" location="'86'!A1" display="Acessar ficha" xr:uid="{448ADDE1-5D06-49F7-BA09-0047E8ADE5E3}"/>
    <hyperlink ref="Q91" location="'87'!A1" display="Acessar ficha" xr:uid="{F8D63981-06F0-4ECC-A4CF-D9777DF4D801}"/>
    <hyperlink ref="Q92" location="'88'!A1" display="Acessar ficha" xr:uid="{42163953-5473-4D22-A42B-CC094901DD05}"/>
    <hyperlink ref="Q93" location="'89'!A1" display="Acessar ficha" xr:uid="{4A604BBD-4EC1-4A54-BFF0-9F14D19EF678}"/>
    <hyperlink ref="Q94" location="'90'!A1" display="Acessar ficha" xr:uid="{265D3B3E-4F7B-40E5-93AA-9C816F69294A}"/>
    <hyperlink ref="Q95" location="'91'!A1" display="Acessar ficha" xr:uid="{15B42276-D5BA-49F8-BAC4-F9FAAE3620B9}"/>
    <hyperlink ref="Q96" location="'92'!A1" display="Acessar ficha" xr:uid="{F4B9BEDB-8D6D-42C7-A114-3110CBDB549D}"/>
    <hyperlink ref="Q97" location="'93'!A1" display="Acessar ficha" xr:uid="{F48AEF9C-15FE-411E-8C30-F32DDF88349B}"/>
    <hyperlink ref="Q98" location="'94'!A1" display="Acessar ficha" xr:uid="{82D71A62-9007-41CD-86B7-19609F17CA40}"/>
    <hyperlink ref="Q99" location="'95'!A1" display="Acessar ficha" xr:uid="{427B48E8-7011-4FFC-BAD8-FDD617DE921A}"/>
    <hyperlink ref="Q100" location="'96'!A1" display="Acessar ficha" xr:uid="{2B870C4A-E0D0-48AF-975A-F0F3E767C45D}"/>
    <hyperlink ref="Q101" location="'97'!A1" display="Acessar ficha" xr:uid="{0F7CCB3D-707B-4227-8750-92E33C408550}"/>
    <hyperlink ref="Q102" location="'98'!A1" display="Acessar ficha" xr:uid="{40E76B42-E7A4-4915-82B7-3DB73C6A6092}"/>
    <hyperlink ref="Q103" location="'99'!A1" display="Acessar ficha" xr:uid="{47CFE2B6-3321-4701-9178-DCEAEA0F2A2E}"/>
    <hyperlink ref="Q104" location="'100'!A1" display="Acessar ficha" xr:uid="{DBEB4AA8-22FE-422F-BF47-9610FA43D246}"/>
  </hyperlink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AFF2-1A73-4225-9FE4-2178EAF069B0}">
  <sheetPr codeName="Planilha4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mnpG7dccFjUyYKD01wHVWP+UrMHWCztvVl8dMm5OnNABhFvK94JJ0bPlLhEQHfF1/9seUsH//en4BmyMQ+q0/A==" saltValue="dBD9J9mYOWUacBw4vDiVZ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FBDDF7ED-B965-4DB0-AA6E-E8D79B3EC27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CEB13E-9C77-4FAE-8224-DC7EBBDD11A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7E43-75DC-4E42-B424-77E70E726BAA}">
  <sheetPr codeName="Planilha4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KTJYNDeoISIb1TUIfNx0wKXxYBLWARLp1fQWsAWDmEa/RfiKOVP4TEhBtSwoYtuo/zZtEPSnrLkjvggf/RRSbw==" saltValue="lYkZxOeYAgRtGSOOSgoJH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C565270F-39DD-4A60-A47A-85C7600AF32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89F55B-1D86-476F-93DB-56657FAEDF4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0C54-0F64-44F8-A9A3-3CA61C9B15AC}">
  <sheetPr codeName="Planilha4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HIIAEecjbH3Mhi5JuEi8kc/y87GCs5d+wvKLq3/EVIm1rnMCrxB4Jxlic1OGLQkxo5uSc5rRBDKCLQQLGEYEag==" saltValue="aK48vgsU/Lac+oDRHzlTY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7F951DF7-9095-40EA-9DFC-1BAFE2571FC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AA9A43-CD38-41FC-813E-9EF0ADB9068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2432-386A-4771-B166-711087EC4CCE}">
  <sheetPr codeName="Planilha4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aan8YiN43ugXqtfSm1xRH0MuQdaKrl/H0kmj+EmxJOkpqVllEA7xrB+9NYSOCQ/Fn+xj4JbpMqS62P8KLzpVyw==" saltValue="cmMAuHA6UlrXI7sLTlBF8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2E8AFF46-2F79-4B6E-BAF2-2657D40C221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EB604E-52E1-4EFF-B341-2A672495F33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2549-5DAB-4E01-B7C8-4BA5CC139577}">
  <sheetPr codeName="Planilha49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Cn3pIgN45+DfzspXy2P0yHF3Nk14V72Dz9rOTzemDMgo+SUw/v5jSNf8kX1cal817sb/5X9rVzKcWnRfbeXd/Q==" saltValue="MK2hNCy5XInrhvSkiDKa1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CC9A742D-E17D-45F5-889B-3F13254264A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768824-8661-4F10-9B57-E7A798E8552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F9CA-856B-4E3C-B455-D26B417B2D7E}">
  <sheetPr codeName="Planilha50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8eoTx65tAkbcGcrK2k0o+7hTwuYc8SiHqdRoJvXZ9A8tt2nphcOMp2/M6rU25ymdaThGj4LxcEfR3bvPli10Tw==" saltValue="BDSD4ZJm3qKZZPkg+FCRh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5C8D9E02-5DA6-4DCC-AC54-744D0EC139C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535F79-600B-4D2F-B9E4-D6E6EBC81885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927D-1FFA-428F-A450-92E666F47205}">
  <sheetPr codeName="Planilha51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k68AlFKqp4eoNd9oN7q2atUPuwgtXUxBTHNU8qYuMHBWi7ONH7vrGurWWuMbrskMapsA+ew9rUgawKFsKEnO8A==" saltValue="jmjEO9Y5DiG+DARmsVFbC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5347D56F-8EAA-4759-80B1-A19041476B81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1344E6-D6F8-4C43-8B42-7D791CF30DE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6B07-4D8F-4F67-8F47-9A43399A3066}">
  <sheetPr codeName="Planilha52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9DbaEG1MoRkXqGxcPv5eR8GSlMvyJW906/3gZbIDi1w4DoxAheUXPtWlODSKw+cXAqozggeu5mKrRjjLbpEsqQ==" saltValue="0nyJ/Y9bhGPGWJnlQjapB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FEC98E14-0D30-4FE5-B6BE-B0CFD02E5B1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BC241C-62C4-48CA-B83D-7095D433800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03BF-75DF-4EE5-98FA-F958A88F0573}">
  <sheetPr codeName="Planilha53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Kx9CJuSY2f575I0RoAKm4gBQrZ/7LOww50byE/2r15TpepEpQVLC9flhejpPzjjMdt6R7KmPNFa35APrMfCkKw==" saltValue="XmfhOVdqCtDQgVtXPg9wA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B2E05142-1799-4032-A8A5-1C44C41ECAD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18B2CE-C72B-4BA1-BAC5-F3EA86B1C9F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EF15-61D2-4343-982E-40536B9005D9}">
  <sheetPr codeName="Planilha5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PRODUTOS!B49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RMweL7L8lGMg4noIUvFZL4A8zj6dFDSf2MM3brlHZQOCI2KbGIrOdWVddO90hm3hMTmeGmFV07IpCGm82UYqdQ==" saltValue="pwE+vaDKGs8MlOc8QFbaO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E85DB53F-3309-46BA-BABD-95237C439A03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1DFC42-386C-4560-A2DA-A656D3F07156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F89-ADE8-4C2C-A752-CAB5B95CAB08}">
  <sheetPr codeName="Planilha5"/>
  <dimension ref="B1:I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9.125" style="3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6384" width="9.125" style="3"/>
  </cols>
  <sheetData>
    <row r="1" spans="2:9" s="33" customFormat="1" ht="69" customHeight="1"/>
    <row r="2" spans="2:9" customFormat="1" ht="30" hidden="1" customHeight="1">
      <c r="B2" s="41"/>
      <c r="C2" s="41"/>
      <c r="D2" s="41"/>
      <c r="E2" s="41"/>
      <c r="F2" s="41"/>
      <c r="G2" s="41"/>
    </row>
    <row r="3" spans="2:9" ht="22.5" customHeight="1">
      <c r="B3" s="6"/>
      <c r="C3" s="6"/>
      <c r="D3" s="6"/>
      <c r="E3" s="6"/>
      <c r="F3" s="6"/>
      <c r="G3" s="6"/>
    </row>
    <row r="4" spans="2:9" ht="22.5" customHeight="1">
      <c r="B4" s="76" t="s">
        <v>0</v>
      </c>
      <c r="C4" s="70"/>
      <c r="D4" s="70"/>
      <c r="E4" s="120" t="s">
        <v>83</v>
      </c>
      <c r="F4" s="120"/>
      <c r="G4"/>
    </row>
    <row r="5" spans="2:9" ht="22.5" customHeight="1">
      <c r="B5" s="77">
        <f>PRODUTOS!B5</f>
        <v>0</v>
      </c>
      <c r="C5" s="78"/>
      <c r="D5" s="78"/>
      <c r="E5" s="121"/>
      <c r="F5" s="121"/>
      <c r="G5"/>
    </row>
    <row r="6" spans="2:9" ht="10.5" customHeight="1">
      <c r="B6" s="6"/>
      <c r="C6" s="6"/>
      <c r="D6" s="6"/>
      <c r="E6" s="6"/>
      <c r="F6" s="6"/>
      <c r="G6" s="6"/>
    </row>
    <row r="7" spans="2:9" ht="22.5" customHeight="1">
      <c r="B7" s="34" t="s">
        <v>14</v>
      </c>
      <c r="C7" s="34"/>
      <c r="D7" s="34"/>
      <c r="E7" s="34"/>
      <c r="F7" s="34"/>
      <c r="G7" s="6"/>
      <c r="H7" s="122" t="s">
        <v>84</v>
      </c>
      <c r="I7" s="122"/>
    </row>
    <row r="8" spans="2:9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9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9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9" ht="19.5" customHeight="1">
      <c r="B11" s="7"/>
      <c r="C11" s="47" t="str">
        <f>IFERROR(VLOOKUP(B11,Tabela1[],2,0),"")</f>
        <v/>
      </c>
      <c r="D11" s="17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9" ht="19.5" customHeight="1">
      <c r="B12" s="7"/>
      <c r="C12" s="47" t="str">
        <f>IFERROR(VLOOKUP(B12,Tabela1[],2,0),"")</f>
        <v/>
      </c>
      <c r="D12" s="17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9" ht="19.5" customHeight="1">
      <c r="B13" s="7"/>
      <c r="C13" s="47" t="str">
        <f>IFERROR(VLOOKUP(B13,Tabela1[],2,0),"")</f>
        <v/>
      </c>
      <c r="D13" s="17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9" ht="19.5" customHeight="1">
      <c r="B14" s="7"/>
      <c r="C14" s="47" t="str">
        <f>IFERROR(VLOOKUP(B14,Tabela1[],2,0),"")</f>
        <v/>
      </c>
      <c r="D14" s="17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9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9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</row>
    <row r="33" spans="2:7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</row>
    <row r="34" spans="2:7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</row>
    <row r="35" spans="2:7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</row>
    <row r="36" spans="2:7" ht="25.5" customHeight="1">
      <c r="B36" s="48"/>
      <c r="C36" s="48"/>
      <c r="D36" s="48"/>
      <c r="E36" s="48" t="s">
        <v>19</v>
      </c>
      <c r="F36" s="49">
        <f>SUM(F9:F35)</f>
        <v>0</v>
      </c>
      <c r="G36" s="6"/>
    </row>
    <row r="37" spans="2:7" ht="22.5" customHeight="1">
      <c r="B37" s="48"/>
      <c r="C37" s="48"/>
      <c r="D37" s="48"/>
      <c r="E37" s="48" t="s">
        <v>19</v>
      </c>
      <c r="F37" s="49">
        <f>IF(E5="",F36,IFERROR(F36/E5,0))</f>
        <v>0</v>
      </c>
    </row>
  </sheetData>
  <sheetProtection algorithmName="SHA-512" hashValue="+BuLKLwGfeIlRWK0uCoPwWPrlxl1PvdhX8DYURsY33aWqyFubBDc3rmrEAsvsDT0lgQXkFAK0FKio4z3WdnJ4Q==" saltValue="cBZuPdYg4eIgnQESkE5WfQ==" spinCount="100000" sheet="1" objects="1" scenarios="1"/>
  <mergeCells count="3">
    <mergeCell ref="E4:F4"/>
    <mergeCell ref="E5:F5"/>
    <mergeCell ref="H7:I8"/>
  </mergeCells>
  <dataValidations count="1">
    <dataValidation type="decimal" operator="greaterThan" allowBlank="1" showInputMessage="1" showErrorMessage="1" sqref="E5:F5" xr:uid="{D58F7AF9-49A1-4324-9294-830134834455}">
      <formula1>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1DC361-E5C1-485C-9405-A801102AC7D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6EE0-2CA2-45F4-B90D-FFB99D1D044E}">
  <sheetPr codeName="Planilha5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wdWp4Fi6tqt5+KoFlCY4/lj7D9cGXN43kHUZrqGygDBx2cj+C34WjzYfzorcYA2i2T/EhHwa7HRDj1h3vP6Txw==" saltValue="5eHWvHcY4Vyfx5ImPt4ekg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B64D816E-AD9C-47F3-8175-DCBDA23E167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C7C48A-7F78-4451-A27A-D50D286DB92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30C2-D4B9-4C05-81A5-6CDE8001BFA0}">
  <sheetPr codeName="Planilha5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UakgGzENpeC0hus7pviJZUnxcepPsU1Dpaq6r0rpOya0ju2U8JxuZWdAOXLyJ8OxYH0WSE3pc4nCZ5HXY59l4Q==" saltValue="UzN8ZBPaxdqHh0oRhZtKT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11981472-089C-4616-AAE6-5D88A06C373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D6A292-8AAA-4F64-91B9-13401A5656CA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378E6-0491-41E4-9362-6E528197341F}">
  <sheetPr codeName="Planilha5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FV2Wi6qfe3w2u1NYykE4CgItKGs/cvMRgVfQJDlVq63OJOlsVJ2aVJCuZ07Vtl+0SQSwpSc5wwboBsiHOHgcpg==" saltValue="kjtAAotjvdww7tfPAoeIl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DC6511CF-BE60-429B-8B5E-ABA882642210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65E567-1C71-471F-8749-0641D67E0A2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0BC7-D9DD-429D-B85E-0DE6DE0DF4FB}">
  <sheetPr codeName="Planilha5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F0VccrwBesrYKlioRS65/Gk5hMAkA42dq2xjV0x1vIkoe2pAO6/vmsr+pmLtAwp3hQW+1YL5UuO3TbXGj5fOqw==" saltValue="PYFSTERqjtg1KWZeImn2xA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831BA1FB-93B8-45B6-A82B-552551463D4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FB5A51-5C72-42AB-B84A-DA10AE621F3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8775-19D0-4AFF-8210-BA2336D354F8}">
  <sheetPr codeName="Planilha59"/>
  <dimension ref="B1:J37"/>
  <sheetViews>
    <sheetView showGridLines="0" workbookViewId="0">
      <pane ySplit="5" topLeftCell="A27" activePane="bottomLeft" state="frozen"/>
      <selection pane="bottomLeft" activeCell="B5" sqref="B5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JQXrWqLaEBrYCiAChpChdpq0+AopMronHwtsqF+LXRzGyN9zpFX1osZxrLvQwt0N6Q7mUgAzRX3Ob9xUKcdC0Q==" saltValue="BGOAt9oEi6wlq2ozpIT64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121AC76E-29B1-4E5C-B099-BE94D855954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8D4536-A073-406A-B7BB-BEA80BF96A4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D91C-A114-46B9-88B5-B2554098EB92}">
  <sheetPr codeName="Planilha8"/>
  <dimension ref="A1:S251"/>
  <sheetViews>
    <sheetView workbookViewId="0">
      <selection activeCell="E2" sqref="E2"/>
    </sheetView>
  </sheetViews>
  <sheetFormatPr defaultRowHeight="14.25"/>
  <cols>
    <col min="8" max="8" width="23.375" bestFit="1" customWidth="1"/>
    <col min="9" max="9" width="14.875" bestFit="1" customWidth="1"/>
    <col min="12" max="12" width="23" bestFit="1" customWidth="1"/>
    <col min="14" max="14" width="10.625" bestFit="1" customWidth="1"/>
    <col min="18" max="18" width="10.625" bestFit="1" customWidth="1"/>
  </cols>
  <sheetData>
    <row r="1" spans="1:19" ht="15">
      <c r="A1" s="13" t="s">
        <v>10</v>
      </c>
      <c r="B1" s="13" t="s">
        <v>27</v>
      </c>
      <c r="C1" s="13" t="s">
        <v>20</v>
      </c>
      <c r="D1" s="13" t="s">
        <v>33</v>
      </c>
      <c r="E1" s="13" t="s">
        <v>22</v>
      </c>
      <c r="F1" s="13" t="s">
        <v>19</v>
      </c>
      <c r="G1" s="13" t="s">
        <v>29</v>
      </c>
      <c r="H1" s="13" t="s">
        <v>11</v>
      </c>
      <c r="I1" s="14" t="s">
        <v>30</v>
      </c>
      <c r="J1" s="14" t="s">
        <v>12</v>
      </c>
      <c r="K1" s="14" t="s">
        <v>13</v>
      </c>
      <c r="L1" s="14" t="s">
        <v>34</v>
      </c>
    </row>
    <row r="2" spans="1:19">
      <c r="A2" t="str">
        <f>IF(PRODUTOS!B5="","",PRODUTOS!B5)</f>
        <v/>
      </c>
      <c r="B2">
        <f ca="1">IF(PRODUTOS!C5="","",PRODUTOS!C5)</f>
        <v>0</v>
      </c>
      <c r="C2">
        <f ca="1">IF(PRODUTOS!D5="","",PRODUTOS!D5)</f>
        <v>0</v>
      </c>
      <c r="D2" t="e">
        <f>IF(PRODUTOS!#REF!="","",PRODUTOS!#REF!)</f>
        <v>#REF!</v>
      </c>
      <c r="E2" t="e">
        <f>IF(PRODUTOS!#REF!="","",PRODUTOS!#REF!)</f>
        <v>#REF!</v>
      </c>
      <c r="F2">
        <f ca="1">IF(PRODUTOS!F5="","",PRODUTOS!F5)</f>
        <v>0</v>
      </c>
      <c r="G2" t="str">
        <f>IF(PRODUTOS!G5="","",PRODUTOS!G5)</f>
        <v/>
      </c>
      <c r="H2">
        <f ca="1">IF(PRODUTOS!H5="","",PRODUTOS!H5)</f>
        <v>0</v>
      </c>
      <c r="I2" t="str">
        <f>IF(PRODUTOS!M5="","",PRODUTOS!M5)</f>
        <v/>
      </c>
      <c r="J2" t="str">
        <f ca="1">IF(PRODUTOS!N5="","",PRODUTOS!N5)</f>
        <v/>
      </c>
      <c r="K2" t="str">
        <f ca="1">IF(PRODUTOS!O5="","",PRODUTOS!O5)</f>
        <v/>
      </c>
      <c r="L2" t="str">
        <f>IF(PRODUTOS!P5="","",PRODUTOS!P5)</f>
        <v/>
      </c>
    </row>
    <row r="3" spans="1:19">
      <c r="A3" t="str">
        <f>IF(PRODUTOS!B6="","",PRODUTOS!B6)</f>
        <v/>
      </c>
      <c r="B3">
        <f ca="1">IF(PRODUTOS!C6="","",PRODUTOS!C6)</f>
        <v>0</v>
      </c>
      <c r="C3">
        <f ca="1">IF(PRODUTOS!D6="","",PRODUTOS!D6)</f>
        <v>0</v>
      </c>
      <c r="D3" t="e">
        <f>IF(PRODUTOS!#REF!="","",PRODUTOS!#REF!)</f>
        <v>#REF!</v>
      </c>
      <c r="E3" t="e">
        <f>IF(PRODUTOS!#REF!="","",PRODUTOS!#REF!)</f>
        <v>#REF!</v>
      </c>
      <c r="F3">
        <f ca="1">IF(PRODUTOS!F6="","",PRODUTOS!F6)</f>
        <v>0</v>
      </c>
      <c r="G3" t="str">
        <f>IF(PRODUTOS!G6="","",PRODUTOS!G6)</f>
        <v/>
      </c>
      <c r="H3">
        <f ca="1">IF(PRODUTOS!H6="","",PRODUTOS!H6)</f>
        <v>0</v>
      </c>
      <c r="I3" t="str">
        <f>IF(PRODUTOS!M6="","",PRODUTOS!M6)</f>
        <v/>
      </c>
      <c r="J3" t="str">
        <f ca="1">IF(PRODUTOS!N6="","",PRODUTOS!N6)</f>
        <v/>
      </c>
      <c r="K3" t="str">
        <f ca="1">IF(PRODUTOS!O6="","",PRODUTOS!O6)</f>
        <v/>
      </c>
      <c r="L3" t="str">
        <f>IF(PRODUTOS!P6="","",PRODUTOS!P6)</f>
        <v/>
      </c>
      <c r="N3" s="20">
        <f>IFERROR(LARGE($L$2:$L$300, ROW(A1)),0)</f>
        <v>0</v>
      </c>
      <c r="O3" t="str">
        <f>IFERROR(INDEX($A$2:$A$100, MATCH(N3, $L$2:$L$100, 0)),"")</f>
        <v/>
      </c>
      <c r="R3" s="20">
        <f ca="1">IFERROR(LARGE($F$1:$F$299, ROW(E1)),0)</f>
        <v>0</v>
      </c>
      <c r="S3" t="str">
        <f ca="1">IFERROR(INDEX($A$2:$A$100, MATCH(R3, $F$2:$F$100, 0)),"")</f>
        <v/>
      </c>
    </row>
    <row r="4" spans="1:19">
      <c r="A4" t="str">
        <f>IF(PRODUTOS!B7="","",PRODUTOS!B7)</f>
        <v/>
      </c>
      <c r="B4">
        <f ca="1">IF(PRODUTOS!C7="","",PRODUTOS!C7)</f>
        <v>0</v>
      </c>
      <c r="C4">
        <f ca="1">IF(PRODUTOS!D7="","",PRODUTOS!D7)</f>
        <v>0</v>
      </c>
      <c r="D4" t="e">
        <f>IF(PRODUTOS!#REF!="","",PRODUTOS!#REF!)</f>
        <v>#REF!</v>
      </c>
      <c r="E4" t="e">
        <f>IF(PRODUTOS!#REF!="","",PRODUTOS!#REF!)</f>
        <v>#REF!</v>
      </c>
      <c r="F4">
        <f ca="1">IF(PRODUTOS!F7="","",PRODUTOS!F7)</f>
        <v>0</v>
      </c>
      <c r="G4" t="str">
        <f>IF(PRODUTOS!G7="","",PRODUTOS!G7)</f>
        <v/>
      </c>
      <c r="H4">
        <f ca="1">IF(PRODUTOS!H7="","",PRODUTOS!H7)</f>
        <v>0</v>
      </c>
      <c r="I4" t="str">
        <f>IF(PRODUTOS!M7="","",PRODUTOS!M7)</f>
        <v/>
      </c>
      <c r="J4" t="str">
        <f ca="1">IF(PRODUTOS!N7="","",PRODUTOS!N7)</f>
        <v/>
      </c>
      <c r="K4" t="str">
        <f ca="1">IF(PRODUTOS!O7="","",PRODUTOS!O7)</f>
        <v/>
      </c>
      <c r="L4" t="str">
        <f>IF(PRODUTOS!P7="","",PRODUTOS!P7)</f>
        <v/>
      </c>
      <c r="N4" s="20">
        <f t="shared" ref="N4:N7" si="0">IFERROR(LARGE($L$2:$L$300, ROW(A2)),0)</f>
        <v>0</v>
      </c>
      <c r="O4" t="str">
        <f t="shared" ref="O4:O7" si="1">IFERROR(INDEX($A$2:$A$100, MATCH(N4, $L$2:$L$100, 0)),"")</f>
        <v/>
      </c>
      <c r="R4" s="20">
        <f t="shared" ref="R4:R7" ca="1" si="2">IFERROR(LARGE($F$1:$F$299, ROW(E2)),0)</f>
        <v>0</v>
      </c>
      <c r="S4" t="str">
        <f t="shared" ref="S4:S7" ca="1" si="3">IFERROR(INDEX($A$2:$A$100, MATCH(R4, $F$2:$F$100, 0)),"")</f>
        <v/>
      </c>
    </row>
    <row r="5" spans="1:19">
      <c r="A5" t="str">
        <f>IF(PRODUTOS!B8="","",PRODUTOS!B8)</f>
        <v/>
      </c>
      <c r="B5">
        <f ca="1">IF(PRODUTOS!C8="","",PRODUTOS!C8)</f>
        <v>0</v>
      </c>
      <c r="C5">
        <f ca="1">IF(PRODUTOS!D8="","",PRODUTOS!D8)</f>
        <v>0</v>
      </c>
      <c r="D5" t="e">
        <f>IF(PRODUTOS!#REF!="","",PRODUTOS!#REF!)</f>
        <v>#REF!</v>
      </c>
      <c r="E5" t="e">
        <f>IF(PRODUTOS!#REF!="","",PRODUTOS!#REF!)</f>
        <v>#REF!</v>
      </c>
      <c r="F5">
        <f ca="1">IF(PRODUTOS!F8="","",PRODUTOS!F8)</f>
        <v>0</v>
      </c>
      <c r="G5" t="str">
        <f>IF(PRODUTOS!G8="","",PRODUTOS!G8)</f>
        <v/>
      </c>
      <c r="H5">
        <f ca="1">IF(PRODUTOS!H8="","",PRODUTOS!H8)</f>
        <v>0</v>
      </c>
      <c r="I5" t="str">
        <f>IF(PRODUTOS!M8="","",PRODUTOS!M8)</f>
        <v/>
      </c>
      <c r="J5" t="str">
        <f ca="1">IF(PRODUTOS!N8="","",PRODUTOS!N8)</f>
        <v/>
      </c>
      <c r="K5" t="str">
        <f ca="1">IF(PRODUTOS!O8="","",PRODUTOS!O8)</f>
        <v/>
      </c>
      <c r="L5" t="str">
        <f>IF(PRODUTOS!P8="","",PRODUTOS!P8)</f>
        <v/>
      </c>
      <c r="N5" s="20">
        <f t="shared" si="0"/>
        <v>0</v>
      </c>
      <c r="O5" t="str">
        <f t="shared" si="1"/>
        <v/>
      </c>
      <c r="R5" s="20">
        <f t="shared" ca="1" si="2"/>
        <v>0</v>
      </c>
      <c r="S5" t="str">
        <f t="shared" ca="1" si="3"/>
        <v/>
      </c>
    </row>
    <row r="6" spans="1:19">
      <c r="A6" t="str">
        <f>IF(PRODUTOS!B9="","",PRODUTOS!B9)</f>
        <v/>
      </c>
      <c r="B6">
        <f ca="1">IF(PRODUTOS!C9="","",PRODUTOS!C9)</f>
        <v>0</v>
      </c>
      <c r="C6">
        <f ca="1">IF(PRODUTOS!D9="","",PRODUTOS!D9)</f>
        <v>0</v>
      </c>
      <c r="D6" t="e">
        <f>IF(PRODUTOS!#REF!="","",PRODUTOS!#REF!)</f>
        <v>#REF!</v>
      </c>
      <c r="E6" t="e">
        <f>IF(PRODUTOS!#REF!="","",PRODUTOS!#REF!)</f>
        <v>#REF!</v>
      </c>
      <c r="F6">
        <f ca="1">IF(PRODUTOS!F9="","",PRODUTOS!F9)</f>
        <v>0</v>
      </c>
      <c r="G6" t="str">
        <f>IF(PRODUTOS!G9="","",PRODUTOS!G9)</f>
        <v/>
      </c>
      <c r="H6">
        <f ca="1">IF(PRODUTOS!H9="","",PRODUTOS!H9)</f>
        <v>0</v>
      </c>
      <c r="I6" t="str">
        <f>IF(PRODUTOS!M9="","",PRODUTOS!M9)</f>
        <v/>
      </c>
      <c r="J6" t="str">
        <f ca="1">IF(PRODUTOS!N9="","",PRODUTOS!N9)</f>
        <v/>
      </c>
      <c r="K6" t="str">
        <f ca="1">IF(PRODUTOS!O9="","",PRODUTOS!O9)</f>
        <v/>
      </c>
      <c r="L6" t="str">
        <f>IF(PRODUTOS!P9="","",PRODUTOS!P9)</f>
        <v/>
      </c>
      <c r="N6" s="20">
        <f t="shared" si="0"/>
        <v>0</v>
      </c>
      <c r="O6" t="str">
        <f t="shared" si="1"/>
        <v/>
      </c>
      <c r="R6" s="20">
        <f t="shared" ca="1" si="2"/>
        <v>0</v>
      </c>
      <c r="S6" t="str">
        <f t="shared" ca="1" si="3"/>
        <v/>
      </c>
    </row>
    <row r="7" spans="1:19">
      <c r="A7" t="str">
        <f>IF(PRODUTOS!B10="","",PRODUTOS!B10)</f>
        <v/>
      </c>
      <c r="B7">
        <f ca="1">IF(PRODUTOS!C10="","",PRODUTOS!C10)</f>
        <v>0</v>
      </c>
      <c r="C7">
        <f ca="1">IF(PRODUTOS!D10="","",PRODUTOS!D10)</f>
        <v>0</v>
      </c>
      <c r="D7" t="e">
        <f>IF(PRODUTOS!#REF!="","",PRODUTOS!#REF!)</f>
        <v>#REF!</v>
      </c>
      <c r="E7" t="e">
        <f>IF(PRODUTOS!#REF!="","",PRODUTOS!#REF!)</f>
        <v>#REF!</v>
      </c>
      <c r="F7">
        <f ca="1">IF(PRODUTOS!F10="","",PRODUTOS!F10)</f>
        <v>0</v>
      </c>
      <c r="G7" t="str">
        <f>IF(PRODUTOS!G10="","",PRODUTOS!G10)</f>
        <v/>
      </c>
      <c r="H7">
        <f ca="1">IF(PRODUTOS!H10="","",PRODUTOS!H10)</f>
        <v>0</v>
      </c>
      <c r="I7" t="str">
        <f>IF(PRODUTOS!M10="","",PRODUTOS!M10)</f>
        <v/>
      </c>
      <c r="J7" t="str">
        <f ca="1">IF(PRODUTOS!N10="","",PRODUTOS!N10)</f>
        <v/>
      </c>
      <c r="K7" t="str">
        <f ca="1">IF(PRODUTOS!O10="","",PRODUTOS!O10)</f>
        <v/>
      </c>
      <c r="L7" t="str">
        <f>IF(PRODUTOS!P10="","",PRODUTOS!P10)</f>
        <v/>
      </c>
      <c r="N7" s="20">
        <f t="shared" si="0"/>
        <v>0</v>
      </c>
      <c r="O7" t="str">
        <f t="shared" si="1"/>
        <v/>
      </c>
      <c r="R7" s="20">
        <f t="shared" ca="1" si="2"/>
        <v>0</v>
      </c>
      <c r="S7" t="str">
        <f t="shared" ca="1" si="3"/>
        <v/>
      </c>
    </row>
    <row r="8" spans="1:19">
      <c r="A8" t="str">
        <f>IF(PRODUTOS!B11="","",PRODUTOS!B11)</f>
        <v/>
      </c>
      <c r="B8">
        <f ca="1">IF(PRODUTOS!C11="","",PRODUTOS!C11)</f>
        <v>0</v>
      </c>
      <c r="C8">
        <f ca="1">IF(PRODUTOS!D11="","",PRODUTOS!D11)</f>
        <v>0</v>
      </c>
      <c r="D8" t="e">
        <f>IF(PRODUTOS!#REF!="","",PRODUTOS!#REF!)</f>
        <v>#REF!</v>
      </c>
      <c r="E8" t="e">
        <f>IF(PRODUTOS!#REF!="","",PRODUTOS!#REF!)</f>
        <v>#REF!</v>
      </c>
      <c r="F8">
        <f ca="1">IF(PRODUTOS!F11="","",PRODUTOS!F11)</f>
        <v>0</v>
      </c>
      <c r="G8" t="str">
        <f>IF(PRODUTOS!G11="","",PRODUTOS!G11)</f>
        <v/>
      </c>
      <c r="H8">
        <f ca="1">IF(PRODUTOS!H11="","",PRODUTOS!H11)</f>
        <v>0</v>
      </c>
      <c r="I8" t="str">
        <f>IF(PRODUTOS!M11="","",PRODUTOS!M11)</f>
        <v/>
      </c>
      <c r="J8" t="str">
        <f ca="1">IF(PRODUTOS!N11="","",PRODUTOS!N11)</f>
        <v/>
      </c>
      <c r="K8" t="str">
        <f ca="1">IF(PRODUTOS!O11="","",PRODUTOS!O11)</f>
        <v/>
      </c>
      <c r="L8" t="str">
        <f>IF(PRODUTOS!P11="","",PRODUTOS!P11)</f>
        <v/>
      </c>
      <c r="N8" s="20"/>
    </row>
    <row r="9" spans="1:19">
      <c r="A9" t="str">
        <f>IF(PRODUTOS!B12="","",PRODUTOS!B12)</f>
        <v/>
      </c>
      <c r="B9">
        <f ca="1">IF(PRODUTOS!C12="","",PRODUTOS!C12)</f>
        <v>0</v>
      </c>
      <c r="C9">
        <f ca="1">IF(PRODUTOS!D12="","",PRODUTOS!D12)</f>
        <v>0</v>
      </c>
      <c r="D9" t="e">
        <f>IF(PRODUTOS!#REF!="","",PRODUTOS!#REF!)</f>
        <v>#REF!</v>
      </c>
      <c r="E9" t="e">
        <f>IF(PRODUTOS!#REF!="","",PRODUTOS!#REF!)</f>
        <v>#REF!</v>
      </c>
      <c r="F9">
        <f ca="1">IF(PRODUTOS!F12="","",PRODUTOS!F12)</f>
        <v>0</v>
      </c>
      <c r="G9" t="str">
        <f>IF(PRODUTOS!G12="","",PRODUTOS!G12)</f>
        <v/>
      </c>
      <c r="H9">
        <f ca="1">IF(PRODUTOS!H12="","",PRODUTOS!H12)</f>
        <v>0</v>
      </c>
      <c r="I9" t="str">
        <f>IF(PRODUTOS!M12="","",PRODUTOS!M12)</f>
        <v/>
      </c>
      <c r="J9" t="str">
        <f ca="1">IF(PRODUTOS!N12="","",PRODUTOS!N12)</f>
        <v/>
      </c>
      <c r="K9" t="str">
        <f ca="1">IF(PRODUTOS!O12="","",PRODUTOS!O12)</f>
        <v/>
      </c>
      <c r="L9" t="str">
        <f>IF(PRODUTOS!P12="","",PRODUTOS!P12)</f>
        <v/>
      </c>
      <c r="N9" s="20"/>
    </row>
    <row r="10" spans="1:19">
      <c r="A10" t="str">
        <f>IF(PRODUTOS!B13="","",PRODUTOS!B13)</f>
        <v/>
      </c>
      <c r="B10">
        <f ca="1">IF(PRODUTOS!C13="","",PRODUTOS!C13)</f>
        <v>0</v>
      </c>
      <c r="C10">
        <f ca="1">IF(PRODUTOS!D13="","",PRODUTOS!D13)</f>
        <v>0</v>
      </c>
      <c r="D10" t="e">
        <f>IF(PRODUTOS!#REF!="","",PRODUTOS!#REF!)</f>
        <v>#REF!</v>
      </c>
      <c r="E10" t="e">
        <f>IF(PRODUTOS!#REF!="","",PRODUTOS!#REF!)</f>
        <v>#REF!</v>
      </c>
      <c r="F10">
        <f ca="1">IF(PRODUTOS!F13="","",PRODUTOS!F13)</f>
        <v>0</v>
      </c>
      <c r="G10" t="str">
        <f>IF(PRODUTOS!G13="","",PRODUTOS!G13)</f>
        <v/>
      </c>
      <c r="H10">
        <f ca="1">IF(PRODUTOS!H13="","",PRODUTOS!H13)</f>
        <v>0</v>
      </c>
      <c r="I10" t="str">
        <f>IF(PRODUTOS!M13="","",PRODUTOS!M13)</f>
        <v/>
      </c>
      <c r="J10" t="str">
        <f ca="1">IF(PRODUTOS!N13="","",PRODUTOS!N13)</f>
        <v/>
      </c>
      <c r="K10" t="str">
        <f ca="1">IF(PRODUTOS!O13="","",PRODUTOS!O13)</f>
        <v/>
      </c>
      <c r="L10" t="str">
        <f>IF(PRODUTOS!P13="","",PRODUTOS!P13)</f>
        <v/>
      </c>
    </row>
    <row r="11" spans="1:19">
      <c r="A11" t="str">
        <f>IF(PRODUTOS!B14="","",PRODUTOS!B14)</f>
        <v/>
      </c>
      <c r="B11">
        <f ca="1">IF(PRODUTOS!C14="","",PRODUTOS!C14)</f>
        <v>0</v>
      </c>
      <c r="C11">
        <f ca="1">IF(PRODUTOS!D14="","",PRODUTOS!D14)</f>
        <v>0</v>
      </c>
      <c r="D11" t="e">
        <f>IF(PRODUTOS!#REF!="","",PRODUTOS!#REF!)</f>
        <v>#REF!</v>
      </c>
      <c r="E11" t="e">
        <f>IF(PRODUTOS!#REF!="","",PRODUTOS!#REF!)</f>
        <v>#REF!</v>
      </c>
      <c r="F11">
        <f ca="1">IF(PRODUTOS!F14="","",PRODUTOS!F14)</f>
        <v>0</v>
      </c>
      <c r="G11" t="str">
        <f>IF(PRODUTOS!G14="","",PRODUTOS!G14)</f>
        <v/>
      </c>
      <c r="H11">
        <f ca="1">IF(PRODUTOS!H14="","",PRODUTOS!H14)</f>
        <v>0</v>
      </c>
      <c r="I11" t="str">
        <f>IF(PRODUTOS!M14="","",PRODUTOS!M14)</f>
        <v/>
      </c>
      <c r="J11" t="str">
        <f ca="1">IF(PRODUTOS!N14="","",PRODUTOS!N14)</f>
        <v/>
      </c>
      <c r="K11" t="str">
        <f ca="1">IF(PRODUTOS!O14="","",PRODUTOS!O14)</f>
        <v/>
      </c>
      <c r="L11" t="str">
        <f>IF(PRODUTOS!P14="","",PRODUTOS!P14)</f>
        <v/>
      </c>
    </row>
    <row r="12" spans="1:19">
      <c r="A12" t="str">
        <f>IF(PRODUTOS!B15="","",PRODUTOS!B15)</f>
        <v/>
      </c>
      <c r="B12">
        <f ca="1">IF(PRODUTOS!C15="","",PRODUTOS!C15)</f>
        <v>0</v>
      </c>
      <c r="C12">
        <f ca="1">IF(PRODUTOS!D15="","",PRODUTOS!D15)</f>
        <v>0</v>
      </c>
      <c r="D12" t="e">
        <f>IF(PRODUTOS!#REF!="","",PRODUTOS!#REF!)</f>
        <v>#REF!</v>
      </c>
      <c r="E12" t="e">
        <f>IF(PRODUTOS!#REF!="","",PRODUTOS!#REF!)</f>
        <v>#REF!</v>
      </c>
      <c r="F12">
        <f ca="1">IF(PRODUTOS!F15="","",PRODUTOS!F15)</f>
        <v>0</v>
      </c>
      <c r="G12" t="str">
        <f>IF(PRODUTOS!G15="","",PRODUTOS!G15)</f>
        <v/>
      </c>
      <c r="H12">
        <f ca="1">IF(PRODUTOS!H15="","",PRODUTOS!H15)</f>
        <v>0</v>
      </c>
      <c r="I12" t="str">
        <f>IF(PRODUTOS!M15="","",PRODUTOS!M15)</f>
        <v/>
      </c>
      <c r="J12" t="str">
        <f ca="1">IF(PRODUTOS!N15="","",PRODUTOS!N15)</f>
        <v/>
      </c>
      <c r="K12" t="str">
        <f ca="1">IF(PRODUTOS!O15="","",PRODUTOS!O15)</f>
        <v/>
      </c>
      <c r="L12" t="str">
        <f>IF(PRODUTOS!P15="","",PRODUTOS!P15)</f>
        <v/>
      </c>
    </row>
    <row r="13" spans="1:19">
      <c r="A13" t="str">
        <f>IF(PRODUTOS!B16="","",PRODUTOS!B16)</f>
        <v/>
      </c>
      <c r="B13">
        <f ca="1">IF(PRODUTOS!C16="","",PRODUTOS!C16)</f>
        <v>0</v>
      </c>
      <c r="C13">
        <f ca="1">IF(PRODUTOS!D16="","",PRODUTOS!D16)</f>
        <v>0</v>
      </c>
      <c r="D13" t="e">
        <f>IF(PRODUTOS!#REF!="","",PRODUTOS!#REF!)</f>
        <v>#REF!</v>
      </c>
      <c r="E13" t="e">
        <f>IF(PRODUTOS!#REF!="","",PRODUTOS!#REF!)</f>
        <v>#REF!</v>
      </c>
      <c r="F13">
        <f ca="1">IF(PRODUTOS!F16="","",PRODUTOS!F16)</f>
        <v>0</v>
      </c>
      <c r="G13" t="str">
        <f>IF(PRODUTOS!G16="","",PRODUTOS!G16)</f>
        <v/>
      </c>
      <c r="H13">
        <f ca="1">IF(PRODUTOS!H16="","",PRODUTOS!H16)</f>
        <v>0</v>
      </c>
      <c r="I13" t="str">
        <f>IF(PRODUTOS!M16="","",PRODUTOS!M16)</f>
        <v/>
      </c>
      <c r="J13" t="str">
        <f ca="1">IF(PRODUTOS!N16="","",PRODUTOS!N16)</f>
        <v/>
      </c>
      <c r="K13" t="str">
        <f ca="1">IF(PRODUTOS!O16="","",PRODUTOS!O16)</f>
        <v/>
      </c>
      <c r="L13" t="str">
        <f>IF(PRODUTOS!P16="","",PRODUTOS!P16)</f>
        <v/>
      </c>
    </row>
    <row r="14" spans="1:19">
      <c r="A14" t="str">
        <f>IF(PRODUTOS!B17="","",PRODUTOS!B17)</f>
        <v/>
      </c>
      <c r="B14">
        <f ca="1">IF(PRODUTOS!C17="","",PRODUTOS!C17)</f>
        <v>0</v>
      </c>
      <c r="C14">
        <f ca="1">IF(PRODUTOS!D17="","",PRODUTOS!D17)</f>
        <v>0</v>
      </c>
      <c r="D14" t="e">
        <f>IF(PRODUTOS!#REF!="","",PRODUTOS!#REF!)</f>
        <v>#REF!</v>
      </c>
      <c r="E14" t="e">
        <f>IF(PRODUTOS!#REF!="","",PRODUTOS!#REF!)</f>
        <v>#REF!</v>
      </c>
      <c r="F14">
        <f ca="1">IF(PRODUTOS!F17="","",PRODUTOS!F17)</f>
        <v>0</v>
      </c>
      <c r="G14" t="str">
        <f>IF(PRODUTOS!G17="","",PRODUTOS!G17)</f>
        <v/>
      </c>
      <c r="H14">
        <f ca="1">IF(PRODUTOS!H17="","",PRODUTOS!H17)</f>
        <v>0</v>
      </c>
      <c r="I14" t="str">
        <f>IF(PRODUTOS!M17="","",PRODUTOS!M17)</f>
        <v/>
      </c>
      <c r="J14" t="str">
        <f ca="1">IF(PRODUTOS!N17="","",PRODUTOS!N17)</f>
        <v/>
      </c>
      <c r="K14" t="str">
        <f ca="1">IF(PRODUTOS!O17="","",PRODUTOS!O17)</f>
        <v/>
      </c>
      <c r="L14" t="str">
        <f>IF(PRODUTOS!P17="","",PRODUTOS!P17)</f>
        <v/>
      </c>
    </row>
    <row r="15" spans="1:19">
      <c r="A15" t="str">
        <f>IF(PRODUTOS!B18="","",PRODUTOS!B18)</f>
        <v/>
      </c>
      <c r="B15">
        <f ca="1">IF(PRODUTOS!C18="","",PRODUTOS!C18)</f>
        <v>0</v>
      </c>
      <c r="C15">
        <f ca="1">IF(PRODUTOS!D18="","",PRODUTOS!D18)</f>
        <v>0</v>
      </c>
      <c r="D15" t="e">
        <f>IF(PRODUTOS!#REF!="","",PRODUTOS!#REF!)</f>
        <v>#REF!</v>
      </c>
      <c r="E15" t="e">
        <f>IF(PRODUTOS!#REF!="","",PRODUTOS!#REF!)</f>
        <v>#REF!</v>
      </c>
      <c r="F15">
        <f ca="1">IF(PRODUTOS!F18="","",PRODUTOS!F18)</f>
        <v>0</v>
      </c>
      <c r="G15" t="str">
        <f>IF(PRODUTOS!G18="","",PRODUTOS!G18)</f>
        <v/>
      </c>
      <c r="H15">
        <f ca="1">IF(PRODUTOS!H18="","",PRODUTOS!H18)</f>
        <v>0</v>
      </c>
      <c r="I15" t="str">
        <f>IF(PRODUTOS!M18="","",PRODUTOS!M18)</f>
        <v/>
      </c>
      <c r="J15" t="str">
        <f ca="1">IF(PRODUTOS!N18="","",PRODUTOS!N18)</f>
        <v/>
      </c>
      <c r="K15" t="str">
        <f ca="1">IF(PRODUTOS!O18="","",PRODUTOS!O18)</f>
        <v/>
      </c>
      <c r="L15" t="str">
        <f>IF(PRODUTOS!P18="","",PRODUTOS!P18)</f>
        <v/>
      </c>
    </row>
    <row r="16" spans="1:19">
      <c r="A16" t="str">
        <f>IF(PRODUTOS!B19="","",PRODUTOS!B19)</f>
        <v/>
      </c>
      <c r="B16">
        <f ca="1">IF(PRODUTOS!C19="","",PRODUTOS!C19)</f>
        <v>0</v>
      </c>
      <c r="C16">
        <f ca="1">IF(PRODUTOS!D19="","",PRODUTOS!D19)</f>
        <v>0</v>
      </c>
      <c r="D16" t="e">
        <f>IF(PRODUTOS!#REF!="","",PRODUTOS!#REF!)</f>
        <v>#REF!</v>
      </c>
      <c r="E16" t="e">
        <f>IF(PRODUTOS!#REF!="","",PRODUTOS!#REF!)</f>
        <v>#REF!</v>
      </c>
      <c r="F16">
        <f ca="1">IF(PRODUTOS!F19="","",PRODUTOS!F19)</f>
        <v>0</v>
      </c>
      <c r="G16" t="str">
        <f>IF(PRODUTOS!G19="","",PRODUTOS!G19)</f>
        <v/>
      </c>
      <c r="H16">
        <f ca="1">IF(PRODUTOS!H19="","",PRODUTOS!H19)</f>
        <v>0</v>
      </c>
      <c r="I16" t="str">
        <f>IF(PRODUTOS!M19="","",PRODUTOS!M19)</f>
        <v/>
      </c>
      <c r="J16" t="str">
        <f ca="1">IF(PRODUTOS!N19="","",PRODUTOS!N19)</f>
        <v/>
      </c>
      <c r="K16" t="str">
        <f ca="1">IF(PRODUTOS!O19="","",PRODUTOS!O19)</f>
        <v/>
      </c>
      <c r="L16" t="str">
        <f>IF(PRODUTOS!P19="","",PRODUTOS!P19)</f>
        <v/>
      </c>
    </row>
    <row r="17" spans="1:12">
      <c r="A17" t="str">
        <f>IF(PRODUTOS!B20="","",PRODUTOS!B20)</f>
        <v/>
      </c>
      <c r="B17">
        <f ca="1">IF(PRODUTOS!C20="","",PRODUTOS!C20)</f>
        <v>0</v>
      </c>
      <c r="C17">
        <f ca="1">IF(PRODUTOS!D20="","",PRODUTOS!D20)</f>
        <v>0</v>
      </c>
      <c r="D17" t="e">
        <f>IF(PRODUTOS!#REF!="","",PRODUTOS!#REF!)</f>
        <v>#REF!</v>
      </c>
      <c r="E17" t="e">
        <f>IF(PRODUTOS!#REF!="","",PRODUTOS!#REF!)</f>
        <v>#REF!</v>
      </c>
      <c r="F17">
        <f ca="1">IF(PRODUTOS!F20="","",PRODUTOS!F20)</f>
        <v>0</v>
      </c>
      <c r="G17" t="str">
        <f>IF(PRODUTOS!G20="","",PRODUTOS!G20)</f>
        <v/>
      </c>
      <c r="H17">
        <f ca="1">IF(PRODUTOS!H20="","",PRODUTOS!H20)</f>
        <v>0</v>
      </c>
      <c r="I17" t="str">
        <f>IF(PRODUTOS!M20="","",PRODUTOS!M20)</f>
        <v/>
      </c>
      <c r="J17" t="str">
        <f ca="1">IF(PRODUTOS!N20="","",PRODUTOS!N20)</f>
        <v/>
      </c>
      <c r="K17" t="str">
        <f ca="1">IF(PRODUTOS!O20="","",PRODUTOS!O20)</f>
        <v/>
      </c>
      <c r="L17" t="str">
        <f>IF(PRODUTOS!P20="","",PRODUTOS!P20)</f>
        <v/>
      </c>
    </row>
    <row r="18" spans="1:12">
      <c r="A18" t="str">
        <f>IF(PRODUTOS!B21="","",PRODUTOS!B21)</f>
        <v/>
      </c>
      <c r="B18">
        <f ca="1">IF(PRODUTOS!C21="","",PRODUTOS!C21)</f>
        <v>0</v>
      </c>
      <c r="C18">
        <f ca="1">IF(PRODUTOS!D21="","",PRODUTOS!D21)</f>
        <v>0</v>
      </c>
      <c r="D18" t="e">
        <f>IF(PRODUTOS!#REF!="","",PRODUTOS!#REF!)</f>
        <v>#REF!</v>
      </c>
      <c r="E18" t="e">
        <f>IF(PRODUTOS!#REF!="","",PRODUTOS!#REF!)</f>
        <v>#REF!</v>
      </c>
      <c r="F18">
        <f ca="1">IF(PRODUTOS!F21="","",PRODUTOS!F21)</f>
        <v>0</v>
      </c>
      <c r="G18" t="str">
        <f>IF(PRODUTOS!G21="","",PRODUTOS!G21)</f>
        <v/>
      </c>
      <c r="H18">
        <f ca="1">IF(PRODUTOS!H21="","",PRODUTOS!H21)</f>
        <v>0</v>
      </c>
      <c r="I18" t="str">
        <f>IF(PRODUTOS!M21="","",PRODUTOS!M21)</f>
        <v/>
      </c>
      <c r="J18" t="str">
        <f ca="1">IF(PRODUTOS!N21="","",PRODUTOS!N21)</f>
        <v/>
      </c>
      <c r="K18" t="str">
        <f ca="1">IF(PRODUTOS!O21="","",PRODUTOS!O21)</f>
        <v/>
      </c>
      <c r="L18" t="str">
        <f>IF(PRODUTOS!P21="","",PRODUTOS!P21)</f>
        <v/>
      </c>
    </row>
    <row r="19" spans="1:12">
      <c r="A19" t="str">
        <f>IF(PRODUTOS!B22="","",PRODUTOS!B22)</f>
        <v/>
      </c>
      <c r="B19">
        <f ca="1">IF(PRODUTOS!C22="","",PRODUTOS!C22)</f>
        <v>0</v>
      </c>
      <c r="C19">
        <f ca="1">IF(PRODUTOS!D22="","",PRODUTOS!D22)</f>
        <v>0</v>
      </c>
      <c r="D19" t="e">
        <f>IF(PRODUTOS!#REF!="","",PRODUTOS!#REF!)</f>
        <v>#REF!</v>
      </c>
      <c r="E19" t="e">
        <f>IF(PRODUTOS!#REF!="","",PRODUTOS!#REF!)</f>
        <v>#REF!</v>
      </c>
      <c r="F19">
        <f ca="1">IF(PRODUTOS!F22="","",PRODUTOS!F22)</f>
        <v>0</v>
      </c>
      <c r="G19" t="str">
        <f>IF(PRODUTOS!G22="","",PRODUTOS!G22)</f>
        <v/>
      </c>
      <c r="H19">
        <f ca="1">IF(PRODUTOS!H22="","",PRODUTOS!H22)</f>
        <v>0</v>
      </c>
      <c r="I19" t="str">
        <f>IF(PRODUTOS!M22="","",PRODUTOS!M22)</f>
        <v/>
      </c>
      <c r="J19" t="str">
        <f ca="1">IF(PRODUTOS!N22="","",PRODUTOS!N22)</f>
        <v/>
      </c>
      <c r="K19" t="str">
        <f ca="1">IF(PRODUTOS!O22="","",PRODUTOS!O22)</f>
        <v/>
      </c>
      <c r="L19" t="str">
        <f>IF(PRODUTOS!P22="","",PRODUTOS!P22)</f>
        <v/>
      </c>
    </row>
    <row r="20" spans="1:12">
      <c r="A20" t="str">
        <f>IF(PRODUTOS!B23="","",PRODUTOS!B23)</f>
        <v/>
      </c>
      <c r="B20">
        <f ca="1">IF(PRODUTOS!C23="","",PRODUTOS!C23)</f>
        <v>0</v>
      </c>
      <c r="C20">
        <f ca="1">IF(PRODUTOS!D23="","",PRODUTOS!D23)</f>
        <v>0</v>
      </c>
      <c r="D20" t="e">
        <f>IF(PRODUTOS!#REF!="","",PRODUTOS!#REF!)</f>
        <v>#REF!</v>
      </c>
      <c r="E20" t="e">
        <f>IF(PRODUTOS!#REF!="","",PRODUTOS!#REF!)</f>
        <v>#REF!</v>
      </c>
      <c r="F20">
        <f ca="1">IF(PRODUTOS!F23="","",PRODUTOS!F23)</f>
        <v>0</v>
      </c>
      <c r="G20" t="str">
        <f>IF(PRODUTOS!G23="","",PRODUTOS!G23)</f>
        <v/>
      </c>
      <c r="H20">
        <f ca="1">IF(PRODUTOS!H23="","",PRODUTOS!H23)</f>
        <v>0</v>
      </c>
      <c r="I20" t="str">
        <f>IF(PRODUTOS!M23="","",PRODUTOS!M23)</f>
        <v/>
      </c>
      <c r="J20" t="str">
        <f ca="1">IF(PRODUTOS!N23="","",PRODUTOS!N23)</f>
        <v/>
      </c>
      <c r="K20" t="str">
        <f ca="1">IF(PRODUTOS!O23="","",PRODUTOS!O23)</f>
        <v/>
      </c>
      <c r="L20" t="str">
        <f>IF(PRODUTOS!P23="","",PRODUTOS!P23)</f>
        <v/>
      </c>
    </row>
    <row r="21" spans="1:12">
      <c r="A21" t="str">
        <f>IF(PRODUTOS!B24="","",PRODUTOS!B24)</f>
        <v/>
      </c>
      <c r="B21">
        <f ca="1">IF(PRODUTOS!C24="","",PRODUTOS!C24)</f>
        <v>0</v>
      </c>
      <c r="C21">
        <f ca="1">IF(PRODUTOS!D24="","",PRODUTOS!D24)</f>
        <v>0</v>
      </c>
      <c r="D21" t="e">
        <f>IF(PRODUTOS!#REF!="","",PRODUTOS!#REF!)</f>
        <v>#REF!</v>
      </c>
      <c r="E21" t="e">
        <f>IF(PRODUTOS!#REF!="","",PRODUTOS!#REF!)</f>
        <v>#REF!</v>
      </c>
      <c r="F21">
        <f ca="1">IF(PRODUTOS!F24="","",PRODUTOS!F24)</f>
        <v>0</v>
      </c>
      <c r="G21" t="str">
        <f>IF(PRODUTOS!G24="","",PRODUTOS!G24)</f>
        <v/>
      </c>
      <c r="H21">
        <f ca="1">IF(PRODUTOS!H24="","",PRODUTOS!H24)</f>
        <v>0</v>
      </c>
      <c r="I21" t="str">
        <f>IF(PRODUTOS!M24="","",PRODUTOS!M24)</f>
        <v/>
      </c>
      <c r="J21" t="str">
        <f ca="1">IF(PRODUTOS!N24="","",PRODUTOS!N24)</f>
        <v/>
      </c>
      <c r="K21" t="str">
        <f ca="1">IF(PRODUTOS!O24="","",PRODUTOS!O24)</f>
        <v/>
      </c>
      <c r="L21" t="str">
        <f>IF(PRODUTOS!P24="","",PRODUTOS!P24)</f>
        <v/>
      </c>
    </row>
    <row r="22" spans="1:12">
      <c r="A22" t="str">
        <f>IF(PRODUTOS!B25="","",PRODUTOS!B25)</f>
        <v/>
      </c>
      <c r="B22">
        <f ca="1">IF(PRODUTOS!C25="","",PRODUTOS!C25)</f>
        <v>0</v>
      </c>
      <c r="C22">
        <f ca="1">IF(PRODUTOS!D25="","",PRODUTOS!D25)</f>
        <v>0</v>
      </c>
      <c r="D22" t="e">
        <f>IF(PRODUTOS!#REF!="","",PRODUTOS!#REF!)</f>
        <v>#REF!</v>
      </c>
      <c r="E22" t="e">
        <f>IF(PRODUTOS!#REF!="","",PRODUTOS!#REF!)</f>
        <v>#REF!</v>
      </c>
      <c r="F22">
        <f ca="1">IF(PRODUTOS!F25="","",PRODUTOS!F25)</f>
        <v>0</v>
      </c>
      <c r="G22" t="str">
        <f>IF(PRODUTOS!G25="","",PRODUTOS!G25)</f>
        <v/>
      </c>
      <c r="H22">
        <f ca="1">IF(PRODUTOS!H25="","",PRODUTOS!H25)</f>
        <v>0</v>
      </c>
      <c r="I22" t="str">
        <f>IF(PRODUTOS!M25="","",PRODUTOS!M25)</f>
        <v/>
      </c>
      <c r="J22" t="str">
        <f ca="1">IF(PRODUTOS!N25="","",PRODUTOS!N25)</f>
        <v/>
      </c>
      <c r="K22" t="str">
        <f ca="1">IF(PRODUTOS!O25="","",PRODUTOS!O25)</f>
        <v/>
      </c>
      <c r="L22" t="str">
        <f>IF(PRODUTOS!P25="","",PRODUTOS!P25)</f>
        <v/>
      </c>
    </row>
    <row r="23" spans="1:12">
      <c r="A23" t="str">
        <f>IF(PRODUTOS!B26="","",PRODUTOS!B26)</f>
        <v/>
      </c>
      <c r="B23">
        <f ca="1">IF(PRODUTOS!C26="","",PRODUTOS!C26)</f>
        <v>0</v>
      </c>
      <c r="C23">
        <f ca="1">IF(PRODUTOS!D26="","",PRODUTOS!D26)</f>
        <v>0</v>
      </c>
      <c r="D23" t="e">
        <f>IF(PRODUTOS!#REF!="","",PRODUTOS!#REF!)</f>
        <v>#REF!</v>
      </c>
      <c r="E23" t="e">
        <f>IF(PRODUTOS!#REF!="","",PRODUTOS!#REF!)</f>
        <v>#REF!</v>
      </c>
      <c r="F23">
        <f ca="1">IF(PRODUTOS!F26="","",PRODUTOS!F26)</f>
        <v>0</v>
      </c>
      <c r="G23" t="str">
        <f>IF(PRODUTOS!G26="","",PRODUTOS!G26)</f>
        <v/>
      </c>
      <c r="H23">
        <f ca="1">IF(PRODUTOS!H26="","",PRODUTOS!H26)</f>
        <v>0</v>
      </c>
      <c r="I23" t="str">
        <f>IF(PRODUTOS!M26="","",PRODUTOS!M26)</f>
        <v/>
      </c>
      <c r="J23" t="str">
        <f ca="1">IF(PRODUTOS!N26="","",PRODUTOS!N26)</f>
        <v/>
      </c>
      <c r="K23" t="str">
        <f ca="1">IF(PRODUTOS!O26="","",PRODUTOS!O26)</f>
        <v/>
      </c>
      <c r="L23" t="str">
        <f>IF(PRODUTOS!P26="","",PRODUTOS!P26)</f>
        <v/>
      </c>
    </row>
    <row r="24" spans="1:12">
      <c r="A24" t="str">
        <f>IF(PRODUTOS!B27="","",PRODUTOS!B27)</f>
        <v/>
      </c>
      <c r="B24">
        <f ca="1">IF(PRODUTOS!C27="","",PRODUTOS!C27)</f>
        <v>0</v>
      </c>
      <c r="C24">
        <f ca="1">IF(PRODUTOS!D27="","",PRODUTOS!D27)</f>
        <v>0</v>
      </c>
      <c r="D24" t="e">
        <f>IF(PRODUTOS!#REF!="","",PRODUTOS!#REF!)</f>
        <v>#REF!</v>
      </c>
      <c r="E24" t="e">
        <f>IF(PRODUTOS!#REF!="","",PRODUTOS!#REF!)</f>
        <v>#REF!</v>
      </c>
      <c r="F24">
        <f ca="1">IF(PRODUTOS!F27="","",PRODUTOS!F27)</f>
        <v>0</v>
      </c>
      <c r="G24" t="str">
        <f>IF(PRODUTOS!G27="","",PRODUTOS!G27)</f>
        <v/>
      </c>
      <c r="H24">
        <f ca="1">IF(PRODUTOS!H27="","",PRODUTOS!H27)</f>
        <v>0</v>
      </c>
      <c r="I24" t="str">
        <f>IF(PRODUTOS!M27="","",PRODUTOS!M27)</f>
        <v/>
      </c>
      <c r="J24" t="str">
        <f ca="1">IF(PRODUTOS!N27="","",PRODUTOS!N27)</f>
        <v/>
      </c>
      <c r="K24" t="str">
        <f ca="1">IF(PRODUTOS!O27="","",PRODUTOS!O27)</f>
        <v/>
      </c>
      <c r="L24" t="str">
        <f>IF(PRODUTOS!P27="","",PRODUTOS!P27)</f>
        <v/>
      </c>
    </row>
    <row r="25" spans="1:12">
      <c r="A25" t="str">
        <f>IF(PRODUTOS!B28="","",PRODUTOS!B28)</f>
        <v/>
      </c>
      <c r="B25">
        <f ca="1">IF(PRODUTOS!C28="","",PRODUTOS!C28)</f>
        <v>0</v>
      </c>
      <c r="C25">
        <f ca="1">IF(PRODUTOS!D28="","",PRODUTOS!D28)</f>
        <v>0</v>
      </c>
      <c r="D25" t="e">
        <f>IF(PRODUTOS!#REF!="","",PRODUTOS!#REF!)</f>
        <v>#REF!</v>
      </c>
      <c r="E25" t="e">
        <f>IF(PRODUTOS!#REF!="","",PRODUTOS!#REF!)</f>
        <v>#REF!</v>
      </c>
      <c r="F25">
        <f ca="1">IF(PRODUTOS!F28="","",PRODUTOS!F28)</f>
        <v>0</v>
      </c>
      <c r="G25" t="str">
        <f>IF(PRODUTOS!G28="","",PRODUTOS!G28)</f>
        <v/>
      </c>
      <c r="H25">
        <f ca="1">IF(PRODUTOS!H28="","",PRODUTOS!H28)</f>
        <v>0</v>
      </c>
      <c r="I25" t="str">
        <f>IF(PRODUTOS!M28="","",PRODUTOS!M28)</f>
        <v/>
      </c>
      <c r="J25" t="str">
        <f ca="1">IF(PRODUTOS!N28="","",PRODUTOS!N28)</f>
        <v/>
      </c>
      <c r="K25" t="str">
        <f ca="1">IF(PRODUTOS!O28="","",PRODUTOS!O28)</f>
        <v/>
      </c>
      <c r="L25" t="str">
        <f>IF(PRODUTOS!P28="","",PRODUTOS!P28)</f>
        <v/>
      </c>
    </row>
    <row r="26" spans="1:12">
      <c r="A26" t="str">
        <f>IF(PRODUTOS!B29="","",PRODUTOS!B29)</f>
        <v/>
      </c>
      <c r="B26">
        <f ca="1">IF(PRODUTOS!C29="","",PRODUTOS!C29)</f>
        <v>0</v>
      </c>
      <c r="C26">
        <f ca="1">IF(PRODUTOS!D29="","",PRODUTOS!D29)</f>
        <v>0</v>
      </c>
      <c r="D26" t="e">
        <f>IF(PRODUTOS!#REF!="","",PRODUTOS!#REF!)</f>
        <v>#REF!</v>
      </c>
      <c r="E26" t="e">
        <f>IF(PRODUTOS!#REF!="","",PRODUTOS!#REF!)</f>
        <v>#REF!</v>
      </c>
      <c r="F26">
        <f ca="1">IF(PRODUTOS!F29="","",PRODUTOS!F29)</f>
        <v>0</v>
      </c>
      <c r="G26" t="str">
        <f>IF(PRODUTOS!G29="","",PRODUTOS!G29)</f>
        <v/>
      </c>
      <c r="H26">
        <f ca="1">IF(PRODUTOS!H29="","",PRODUTOS!H29)</f>
        <v>0</v>
      </c>
      <c r="I26" t="str">
        <f>IF(PRODUTOS!M29="","",PRODUTOS!M29)</f>
        <v/>
      </c>
      <c r="J26" t="str">
        <f ca="1">IF(PRODUTOS!N29="","",PRODUTOS!N29)</f>
        <v/>
      </c>
      <c r="K26" t="str">
        <f ca="1">IF(PRODUTOS!O29="","",PRODUTOS!O29)</f>
        <v/>
      </c>
      <c r="L26" t="str">
        <f>IF(PRODUTOS!P29="","",PRODUTOS!P29)</f>
        <v/>
      </c>
    </row>
    <row r="27" spans="1:12">
      <c r="A27" t="str">
        <f>IF(PRODUTOS!B30="","",PRODUTOS!B30)</f>
        <v/>
      </c>
      <c r="B27">
        <f ca="1">IF(PRODUTOS!C30="","",PRODUTOS!C30)</f>
        <v>0</v>
      </c>
      <c r="C27">
        <f ca="1">IF(PRODUTOS!D30="","",PRODUTOS!D30)</f>
        <v>0</v>
      </c>
      <c r="D27" t="e">
        <f>IF(PRODUTOS!#REF!="","",PRODUTOS!#REF!)</f>
        <v>#REF!</v>
      </c>
      <c r="E27" t="e">
        <f>IF(PRODUTOS!#REF!="","",PRODUTOS!#REF!)</f>
        <v>#REF!</v>
      </c>
      <c r="F27">
        <f ca="1">IF(PRODUTOS!F30="","",PRODUTOS!F30)</f>
        <v>0</v>
      </c>
      <c r="G27" t="str">
        <f>IF(PRODUTOS!G30="","",PRODUTOS!G30)</f>
        <v/>
      </c>
      <c r="H27">
        <f ca="1">IF(PRODUTOS!H30="","",PRODUTOS!H30)</f>
        <v>0</v>
      </c>
      <c r="I27" t="str">
        <f>IF(PRODUTOS!M30="","",PRODUTOS!M30)</f>
        <v/>
      </c>
      <c r="J27" t="str">
        <f ca="1">IF(PRODUTOS!N30="","",PRODUTOS!N30)</f>
        <v/>
      </c>
      <c r="K27" t="str">
        <f ca="1">IF(PRODUTOS!O30="","",PRODUTOS!O30)</f>
        <v/>
      </c>
      <c r="L27" t="str">
        <f>IF(PRODUTOS!P30="","",PRODUTOS!P30)</f>
        <v/>
      </c>
    </row>
    <row r="28" spans="1:12">
      <c r="A28" t="str">
        <f>IF(PRODUTOS!B31="","",PRODUTOS!B31)</f>
        <v/>
      </c>
      <c r="B28">
        <f ca="1">IF(PRODUTOS!C31="","",PRODUTOS!C31)</f>
        <v>0</v>
      </c>
      <c r="C28">
        <f ca="1">IF(PRODUTOS!D31="","",PRODUTOS!D31)</f>
        <v>0</v>
      </c>
      <c r="D28" t="e">
        <f>IF(PRODUTOS!#REF!="","",PRODUTOS!#REF!)</f>
        <v>#REF!</v>
      </c>
      <c r="E28" t="e">
        <f>IF(PRODUTOS!#REF!="","",PRODUTOS!#REF!)</f>
        <v>#REF!</v>
      </c>
      <c r="F28">
        <f ca="1">IF(PRODUTOS!F31="","",PRODUTOS!F31)</f>
        <v>0</v>
      </c>
      <c r="G28" t="str">
        <f>IF(PRODUTOS!G31="","",PRODUTOS!G31)</f>
        <v/>
      </c>
      <c r="H28">
        <f ca="1">IF(PRODUTOS!H31="","",PRODUTOS!H31)</f>
        <v>0</v>
      </c>
      <c r="I28" t="str">
        <f>IF(PRODUTOS!M31="","",PRODUTOS!M31)</f>
        <v/>
      </c>
      <c r="J28" t="str">
        <f ca="1">IF(PRODUTOS!N31="","",PRODUTOS!N31)</f>
        <v/>
      </c>
      <c r="K28" t="str">
        <f ca="1">IF(PRODUTOS!O31="","",PRODUTOS!O31)</f>
        <v/>
      </c>
      <c r="L28" t="str">
        <f>IF(PRODUTOS!P31="","",PRODUTOS!P31)</f>
        <v/>
      </c>
    </row>
    <row r="29" spans="1:12">
      <c r="A29" t="str">
        <f>IF(PRODUTOS!B32="","",PRODUTOS!B32)</f>
        <v/>
      </c>
      <c r="B29">
        <f ca="1">IF(PRODUTOS!C32="","",PRODUTOS!C32)</f>
        <v>0</v>
      </c>
      <c r="C29">
        <f ca="1">IF(PRODUTOS!D32="","",PRODUTOS!D32)</f>
        <v>0</v>
      </c>
      <c r="D29" t="e">
        <f>IF(PRODUTOS!#REF!="","",PRODUTOS!#REF!)</f>
        <v>#REF!</v>
      </c>
      <c r="E29" t="e">
        <f>IF(PRODUTOS!#REF!="","",PRODUTOS!#REF!)</f>
        <v>#REF!</v>
      </c>
      <c r="F29">
        <f ca="1">IF(PRODUTOS!F32="","",PRODUTOS!F32)</f>
        <v>0</v>
      </c>
      <c r="G29" t="str">
        <f>IF(PRODUTOS!G32="","",PRODUTOS!G32)</f>
        <v/>
      </c>
      <c r="H29">
        <f ca="1">IF(PRODUTOS!H32="","",PRODUTOS!H32)</f>
        <v>0</v>
      </c>
      <c r="I29" t="str">
        <f>IF(PRODUTOS!M32="","",PRODUTOS!M32)</f>
        <v/>
      </c>
      <c r="J29" t="str">
        <f ca="1">IF(PRODUTOS!N32="","",PRODUTOS!N32)</f>
        <v/>
      </c>
      <c r="K29" t="str">
        <f ca="1">IF(PRODUTOS!O32="","",PRODUTOS!O32)</f>
        <v/>
      </c>
      <c r="L29" t="str">
        <f>IF(PRODUTOS!P32="","",PRODUTOS!P32)</f>
        <v/>
      </c>
    </row>
    <row r="30" spans="1:12">
      <c r="A30" t="str">
        <f>IF(PRODUTOS!B33="","",PRODUTOS!B33)</f>
        <v/>
      </c>
      <c r="B30">
        <f ca="1">IF(PRODUTOS!C33="","",PRODUTOS!C33)</f>
        <v>0</v>
      </c>
      <c r="C30">
        <f ca="1">IF(PRODUTOS!D33="","",PRODUTOS!D33)</f>
        <v>0</v>
      </c>
      <c r="D30" t="e">
        <f>IF(PRODUTOS!#REF!="","",PRODUTOS!#REF!)</f>
        <v>#REF!</v>
      </c>
      <c r="E30" t="e">
        <f>IF(PRODUTOS!#REF!="","",PRODUTOS!#REF!)</f>
        <v>#REF!</v>
      </c>
      <c r="F30">
        <f ca="1">IF(PRODUTOS!F33="","",PRODUTOS!F33)</f>
        <v>0</v>
      </c>
      <c r="G30" t="str">
        <f>IF(PRODUTOS!G33="","",PRODUTOS!G33)</f>
        <v/>
      </c>
      <c r="H30">
        <f ca="1">IF(PRODUTOS!H33="","",PRODUTOS!H33)</f>
        <v>0</v>
      </c>
      <c r="I30" t="str">
        <f>IF(PRODUTOS!M33="","",PRODUTOS!M33)</f>
        <v/>
      </c>
      <c r="J30" t="str">
        <f ca="1">IF(PRODUTOS!N33="","",PRODUTOS!N33)</f>
        <v/>
      </c>
      <c r="K30" t="str">
        <f ca="1">IF(PRODUTOS!O33="","",PRODUTOS!O33)</f>
        <v/>
      </c>
      <c r="L30" t="str">
        <f>IF(PRODUTOS!P33="","",PRODUTOS!P33)</f>
        <v/>
      </c>
    </row>
    <row r="31" spans="1:12">
      <c r="A31" t="str">
        <f>IF(PRODUTOS!B34="","",PRODUTOS!B34)</f>
        <v/>
      </c>
      <c r="B31">
        <f ca="1">IF(PRODUTOS!C34="","",PRODUTOS!C34)</f>
        <v>0</v>
      </c>
      <c r="C31">
        <f ca="1">IF(PRODUTOS!D34="","",PRODUTOS!D34)</f>
        <v>0</v>
      </c>
      <c r="D31" t="e">
        <f>IF(PRODUTOS!#REF!="","",PRODUTOS!#REF!)</f>
        <v>#REF!</v>
      </c>
      <c r="E31" t="e">
        <f>IF(PRODUTOS!#REF!="","",PRODUTOS!#REF!)</f>
        <v>#REF!</v>
      </c>
      <c r="F31">
        <f ca="1">IF(PRODUTOS!F34="","",PRODUTOS!F34)</f>
        <v>0</v>
      </c>
      <c r="G31" t="str">
        <f>IF(PRODUTOS!G34="","",PRODUTOS!G34)</f>
        <v/>
      </c>
      <c r="H31">
        <f ca="1">IF(PRODUTOS!H34="","",PRODUTOS!H34)</f>
        <v>0</v>
      </c>
      <c r="I31" t="str">
        <f>IF(PRODUTOS!M34="","",PRODUTOS!M34)</f>
        <v/>
      </c>
      <c r="J31" t="str">
        <f ca="1">IF(PRODUTOS!N34="","",PRODUTOS!N34)</f>
        <v/>
      </c>
      <c r="K31" t="str">
        <f ca="1">IF(PRODUTOS!O34="","",PRODUTOS!O34)</f>
        <v/>
      </c>
      <c r="L31" t="str">
        <f>IF(PRODUTOS!P34="","",PRODUTOS!P34)</f>
        <v/>
      </c>
    </row>
    <row r="32" spans="1:12">
      <c r="A32" t="str">
        <f>IF(PRODUTOS!B35="","",PRODUTOS!B35)</f>
        <v/>
      </c>
      <c r="B32">
        <f ca="1">IF(PRODUTOS!C35="","",PRODUTOS!C35)</f>
        <v>0</v>
      </c>
      <c r="C32">
        <f ca="1">IF(PRODUTOS!D35="","",PRODUTOS!D35)</f>
        <v>0</v>
      </c>
      <c r="D32" t="e">
        <f>IF(PRODUTOS!#REF!="","",PRODUTOS!#REF!)</f>
        <v>#REF!</v>
      </c>
      <c r="E32" t="e">
        <f>IF(PRODUTOS!#REF!="","",PRODUTOS!#REF!)</f>
        <v>#REF!</v>
      </c>
      <c r="F32">
        <f ca="1">IF(PRODUTOS!F35="","",PRODUTOS!F35)</f>
        <v>0</v>
      </c>
      <c r="G32" t="str">
        <f>IF(PRODUTOS!G35="","",PRODUTOS!G35)</f>
        <v/>
      </c>
      <c r="H32">
        <f ca="1">IF(PRODUTOS!H35="","",PRODUTOS!H35)</f>
        <v>0</v>
      </c>
      <c r="I32" t="str">
        <f>IF(PRODUTOS!M35="","",PRODUTOS!M35)</f>
        <v/>
      </c>
      <c r="J32" t="str">
        <f ca="1">IF(PRODUTOS!N35="","",PRODUTOS!N35)</f>
        <v/>
      </c>
      <c r="K32" t="str">
        <f ca="1">IF(PRODUTOS!O35="","",PRODUTOS!O35)</f>
        <v/>
      </c>
      <c r="L32" t="str">
        <f>IF(PRODUTOS!P35="","",PRODUTOS!P35)</f>
        <v/>
      </c>
    </row>
    <row r="33" spans="1:12">
      <c r="A33" t="str">
        <f>IF(PRODUTOS!B36="","",PRODUTOS!B36)</f>
        <v/>
      </c>
      <c r="B33">
        <f ca="1">IF(PRODUTOS!C36="","",PRODUTOS!C36)</f>
        <v>0</v>
      </c>
      <c r="C33">
        <f ca="1">IF(PRODUTOS!D36="","",PRODUTOS!D36)</f>
        <v>0</v>
      </c>
      <c r="D33" t="e">
        <f>IF(PRODUTOS!#REF!="","",PRODUTOS!#REF!)</f>
        <v>#REF!</v>
      </c>
      <c r="E33" t="e">
        <f>IF(PRODUTOS!#REF!="","",PRODUTOS!#REF!)</f>
        <v>#REF!</v>
      </c>
      <c r="F33">
        <f ca="1">IF(PRODUTOS!F36="","",PRODUTOS!F36)</f>
        <v>0</v>
      </c>
      <c r="G33" t="str">
        <f>IF(PRODUTOS!G36="","",PRODUTOS!G36)</f>
        <v/>
      </c>
      <c r="H33">
        <f ca="1">IF(PRODUTOS!H36="","",PRODUTOS!H36)</f>
        <v>0</v>
      </c>
      <c r="I33" t="str">
        <f>IF(PRODUTOS!M36="","",PRODUTOS!M36)</f>
        <v/>
      </c>
      <c r="J33" t="str">
        <f ca="1">IF(PRODUTOS!N36="","",PRODUTOS!N36)</f>
        <v/>
      </c>
      <c r="K33" t="str">
        <f ca="1">IF(PRODUTOS!O36="","",PRODUTOS!O36)</f>
        <v/>
      </c>
      <c r="L33" t="str">
        <f>IF(PRODUTOS!P36="","",PRODUTOS!P36)</f>
        <v/>
      </c>
    </row>
    <row r="34" spans="1:12">
      <c r="A34" t="str">
        <f>IF(PRODUTOS!B37="","",PRODUTOS!B37)</f>
        <v/>
      </c>
      <c r="B34">
        <f ca="1">IF(PRODUTOS!C37="","",PRODUTOS!C37)</f>
        <v>0</v>
      </c>
      <c r="C34">
        <f ca="1">IF(PRODUTOS!D37="","",PRODUTOS!D37)</f>
        <v>0</v>
      </c>
      <c r="D34" t="e">
        <f>IF(PRODUTOS!#REF!="","",PRODUTOS!#REF!)</f>
        <v>#REF!</v>
      </c>
      <c r="E34" t="e">
        <f>IF(PRODUTOS!#REF!="","",PRODUTOS!#REF!)</f>
        <v>#REF!</v>
      </c>
      <c r="F34">
        <f ca="1">IF(PRODUTOS!F37="","",PRODUTOS!F37)</f>
        <v>0</v>
      </c>
      <c r="G34" t="str">
        <f>IF(PRODUTOS!G37="","",PRODUTOS!G37)</f>
        <v/>
      </c>
      <c r="H34">
        <f ca="1">IF(PRODUTOS!H37="","",PRODUTOS!H37)</f>
        <v>0</v>
      </c>
      <c r="I34" t="str">
        <f>IF(PRODUTOS!M37="","",PRODUTOS!M37)</f>
        <v/>
      </c>
      <c r="J34" t="str">
        <f ca="1">IF(PRODUTOS!N37="","",PRODUTOS!N37)</f>
        <v/>
      </c>
      <c r="K34" t="str">
        <f ca="1">IF(PRODUTOS!O37="","",PRODUTOS!O37)</f>
        <v/>
      </c>
      <c r="L34" t="str">
        <f>IF(PRODUTOS!P37="","",PRODUTOS!P37)</f>
        <v/>
      </c>
    </row>
    <row r="35" spans="1:12">
      <c r="A35" t="str">
        <f>IF(PRODUTOS!B38="","",PRODUTOS!B38)</f>
        <v/>
      </c>
      <c r="B35">
        <f ca="1">IF(PRODUTOS!C38="","",PRODUTOS!C38)</f>
        <v>0</v>
      </c>
      <c r="C35">
        <f ca="1">IF(PRODUTOS!D38="","",PRODUTOS!D38)</f>
        <v>0</v>
      </c>
      <c r="D35" t="e">
        <f>IF(PRODUTOS!#REF!="","",PRODUTOS!#REF!)</f>
        <v>#REF!</v>
      </c>
      <c r="E35" t="e">
        <f>IF(PRODUTOS!#REF!="","",PRODUTOS!#REF!)</f>
        <v>#REF!</v>
      </c>
      <c r="F35">
        <f ca="1">IF(PRODUTOS!F38="","",PRODUTOS!F38)</f>
        <v>0</v>
      </c>
      <c r="G35" t="str">
        <f>IF(PRODUTOS!G38="","",PRODUTOS!G38)</f>
        <v/>
      </c>
      <c r="H35">
        <f ca="1">IF(PRODUTOS!H38="","",PRODUTOS!H38)</f>
        <v>0</v>
      </c>
      <c r="I35" t="str">
        <f>IF(PRODUTOS!M38="","",PRODUTOS!M38)</f>
        <v/>
      </c>
      <c r="J35" t="str">
        <f ca="1">IF(PRODUTOS!N38="","",PRODUTOS!N38)</f>
        <v/>
      </c>
      <c r="K35" t="str">
        <f ca="1">IF(PRODUTOS!O38="","",PRODUTOS!O38)</f>
        <v/>
      </c>
      <c r="L35" t="str">
        <f>IF(PRODUTOS!P38="","",PRODUTOS!P38)</f>
        <v/>
      </c>
    </row>
    <row r="36" spans="1:12">
      <c r="A36" t="str">
        <f>IF(PRODUTOS!B39="","",PRODUTOS!B39)</f>
        <v/>
      </c>
      <c r="B36">
        <f ca="1">IF(PRODUTOS!C39="","",PRODUTOS!C39)</f>
        <v>0</v>
      </c>
      <c r="C36">
        <f ca="1">IF(PRODUTOS!D39="","",PRODUTOS!D39)</f>
        <v>0</v>
      </c>
      <c r="D36" t="e">
        <f>IF(PRODUTOS!#REF!="","",PRODUTOS!#REF!)</f>
        <v>#REF!</v>
      </c>
      <c r="E36" t="e">
        <f>IF(PRODUTOS!#REF!="","",PRODUTOS!#REF!)</f>
        <v>#REF!</v>
      </c>
      <c r="F36">
        <f ca="1">IF(PRODUTOS!F39="","",PRODUTOS!F39)</f>
        <v>0</v>
      </c>
      <c r="G36" t="str">
        <f>IF(PRODUTOS!G39="","",PRODUTOS!G39)</f>
        <v/>
      </c>
      <c r="H36">
        <f ca="1">IF(PRODUTOS!H39="","",PRODUTOS!H39)</f>
        <v>0</v>
      </c>
      <c r="I36" t="str">
        <f>IF(PRODUTOS!M39="","",PRODUTOS!M39)</f>
        <v/>
      </c>
      <c r="J36" t="str">
        <f ca="1">IF(PRODUTOS!N39="","",PRODUTOS!N39)</f>
        <v/>
      </c>
      <c r="K36" t="str">
        <f ca="1">IF(PRODUTOS!O39="","",PRODUTOS!O39)</f>
        <v/>
      </c>
      <c r="L36" t="str">
        <f>IF(PRODUTOS!P39="","",PRODUTOS!P39)</f>
        <v/>
      </c>
    </row>
    <row r="37" spans="1:12">
      <c r="A37" t="str">
        <f>IF(PRODUTOS!B40="","",PRODUTOS!B40)</f>
        <v/>
      </c>
      <c r="B37">
        <f ca="1">IF(PRODUTOS!C40="","",PRODUTOS!C40)</f>
        <v>0</v>
      </c>
      <c r="C37">
        <f ca="1">IF(PRODUTOS!D40="","",PRODUTOS!D40)</f>
        <v>0</v>
      </c>
      <c r="D37" t="e">
        <f>IF(PRODUTOS!#REF!="","",PRODUTOS!#REF!)</f>
        <v>#REF!</v>
      </c>
      <c r="E37" t="e">
        <f>IF(PRODUTOS!#REF!="","",PRODUTOS!#REF!)</f>
        <v>#REF!</v>
      </c>
      <c r="F37">
        <f ca="1">IF(PRODUTOS!F40="","",PRODUTOS!F40)</f>
        <v>0</v>
      </c>
      <c r="G37" t="str">
        <f>IF(PRODUTOS!G40="","",PRODUTOS!G40)</f>
        <v/>
      </c>
      <c r="H37">
        <f ca="1">IF(PRODUTOS!H40="","",PRODUTOS!H40)</f>
        <v>0</v>
      </c>
      <c r="I37" t="str">
        <f>IF(PRODUTOS!M40="","",PRODUTOS!M40)</f>
        <v/>
      </c>
      <c r="J37" t="str">
        <f ca="1">IF(PRODUTOS!N40="","",PRODUTOS!N40)</f>
        <v/>
      </c>
      <c r="K37" t="str">
        <f ca="1">IF(PRODUTOS!O40="","",PRODUTOS!O40)</f>
        <v/>
      </c>
      <c r="L37" t="str">
        <f>IF(PRODUTOS!P40="","",PRODUTOS!P40)</f>
        <v/>
      </c>
    </row>
    <row r="38" spans="1:12">
      <c r="A38" t="str">
        <f>IF(PRODUTOS!B41="","",PRODUTOS!B41)</f>
        <v/>
      </c>
      <c r="B38">
        <f ca="1">IF(PRODUTOS!C41="","",PRODUTOS!C41)</f>
        <v>0</v>
      </c>
      <c r="C38">
        <f ca="1">IF(PRODUTOS!D41="","",PRODUTOS!D41)</f>
        <v>0</v>
      </c>
      <c r="D38" t="e">
        <f>IF(PRODUTOS!#REF!="","",PRODUTOS!#REF!)</f>
        <v>#REF!</v>
      </c>
      <c r="E38" t="e">
        <f>IF(PRODUTOS!#REF!="","",PRODUTOS!#REF!)</f>
        <v>#REF!</v>
      </c>
      <c r="F38">
        <f ca="1">IF(PRODUTOS!F41="","",PRODUTOS!F41)</f>
        <v>0</v>
      </c>
      <c r="G38" t="str">
        <f>IF(PRODUTOS!G41="","",PRODUTOS!G41)</f>
        <v/>
      </c>
      <c r="H38">
        <f ca="1">IF(PRODUTOS!H41="","",PRODUTOS!H41)</f>
        <v>0</v>
      </c>
      <c r="I38" t="str">
        <f>IF(PRODUTOS!M41="","",PRODUTOS!M41)</f>
        <v/>
      </c>
      <c r="J38" t="str">
        <f ca="1">IF(PRODUTOS!N41="","",PRODUTOS!N41)</f>
        <v/>
      </c>
      <c r="K38" t="str">
        <f ca="1">IF(PRODUTOS!O41="","",PRODUTOS!O41)</f>
        <v/>
      </c>
      <c r="L38" t="str">
        <f>IF(PRODUTOS!P41="","",PRODUTOS!P41)</f>
        <v/>
      </c>
    </row>
    <row r="39" spans="1:12">
      <c r="A39" t="str">
        <f>IF(PRODUTOS!B42="","",PRODUTOS!B42)</f>
        <v/>
      </c>
      <c r="B39">
        <f ca="1">IF(PRODUTOS!C42="","",PRODUTOS!C42)</f>
        <v>0</v>
      </c>
      <c r="C39">
        <f ca="1">IF(PRODUTOS!D42="","",PRODUTOS!D42)</f>
        <v>0</v>
      </c>
      <c r="D39" t="e">
        <f>IF(PRODUTOS!#REF!="","",PRODUTOS!#REF!)</f>
        <v>#REF!</v>
      </c>
      <c r="E39" t="e">
        <f>IF(PRODUTOS!#REF!="","",PRODUTOS!#REF!)</f>
        <v>#REF!</v>
      </c>
      <c r="F39">
        <f ca="1">IF(PRODUTOS!F42="","",PRODUTOS!F42)</f>
        <v>0</v>
      </c>
      <c r="G39" t="str">
        <f>IF(PRODUTOS!G42="","",PRODUTOS!G42)</f>
        <v/>
      </c>
      <c r="H39">
        <f ca="1">IF(PRODUTOS!H42="","",PRODUTOS!H42)</f>
        <v>0</v>
      </c>
      <c r="I39" t="str">
        <f>IF(PRODUTOS!M42="","",PRODUTOS!M42)</f>
        <v/>
      </c>
      <c r="J39" t="str">
        <f ca="1">IF(PRODUTOS!N42="","",PRODUTOS!N42)</f>
        <v/>
      </c>
      <c r="K39" t="str">
        <f ca="1">IF(PRODUTOS!O42="","",PRODUTOS!O42)</f>
        <v/>
      </c>
      <c r="L39" t="str">
        <f>IF(PRODUTOS!P42="","",PRODUTOS!P42)</f>
        <v/>
      </c>
    </row>
    <row r="40" spans="1:12">
      <c r="A40" t="str">
        <f>IF(PRODUTOS!B43="","",PRODUTOS!B43)</f>
        <v/>
      </c>
      <c r="B40">
        <f ca="1">IF(PRODUTOS!C43="","",PRODUTOS!C43)</f>
        <v>0</v>
      </c>
      <c r="C40">
        <f ca="1">IF(PRODUTOS!D43="","",PRODUTOS!D43)</f>
        <v>0</v>
      </c>
      <c r="D40" t="e">
        <f>IF(PRODUTOS!#REF!="","",PRODUTOS!#REF!)</f>
        <v>#REF!</v>
      </c>
      <c r="E40" t="e">
        <f>IF(PRODUTOS!#REF!="","",PRODUTOS!#REF!)</f>
        <v>#REF!</v>
      </c>
      <c r="F40">
        <f ca="1">IF(PRODUTOS!F43="","",PRODUTOS!F43)</f>
        <v>0</v>
      </c>
      <c r="G40" t="str">
        <f>IF(PRODUTOS!G43="","",PRODUTOS!G43)</f>
        <v/>
      </c>
      <c r="H40">
        <f ca="1">IF(PRODUTOS!H43="","",PRODUTOS!H43)</f>
        <v>0</v>
      </c>
      <c r="I40" t="str">
        <f>IF(PRODUTOS!M43="","",PRODUTOS!M43)</f>
        <v/>
      </c>
      <c r="J40" t="str">
        <f ca="1">IF(PRODUTOS!N43="","",PRODUTOS!N43)</f>
        <v/>
      </c>
      <c r="K40" t="str">
        <f ca="1">IF(PRODUTOS!O43="","",PRODUTOS!O43)</f>
        <v/>
      </c>
      <c r="L40" t="str">
        <f>IF(PRODUTOS!P43="","",PRODUTOS!P43)</f>
        <v/>
      </c>
    </row>
    <row r="41" spans="1:12">
      <c r="A41" t="str">
        <f>IF(PRODUTOS!B44="","",PRODUTOS!B44)</f>
        <v/>
      </c>
      <c r="B41">
        <f ca="1">IF(PRODUTOS!C44="","",PRODUTOS!C44)</f>
        <v>0</v>
      </c>
      <c r="C41">
        <f ca="1">IF(PRODUTOS!D44="","",PRODUTOS!D44)</f>
        <v>0</v>
      </c>
      <c r="D41" t="e">
        <f>IF(PRODUTOS!#REF!="","",PRODUTOS!#REF!)</f>
        <v>#REF!</v>
      </c>
      <c r="E41" t="e">
        <f>IF(PRODUTOS!#REF!="","",PRODUTOS!#REF!)</f>
        <v>#REF!</v>
      </c>
      <c r="F41">
        <f ca="1">IF(PRODUTOS!F44="","",PRODUTOS!F44)</f>
        <v>0</v>
      </c>
      <c r="G41" t="str">
        <f>IF(PRODUTOS!G44="","",PRODUTOS!G44)</f>
        <v/>
      </c>
      <c r="H41">
        <f ca="1">IF(PRODUTOS!H44="","",PRODUTOS!H44)</f>
        <v>0</v>
      </c>
      <c r="I41" t="str">
        <f>IF(PRODUTOS!M44="","",PRODUTOS!M44)</f>
        <v/>
      </c>
      <c r="J41" t="str">
        <f ca="1">IF(PRODUTOS!N44="","",PRODUTOS!N44)</f>
        <v/>
      </c>
      <c r="K41" t="str">
        <f ca="1">IF(PRODUTOS!O44="","",PRODUTOS!O44)</f>
        <v/>
      </c>
      <c r="L41" t="str">
        <f>IF(PRODUTOS!P44="","",PRODUTOS!P44)</f>
        <v/>
      </c>
    </row>
    <row r="42" spans="1:12">
      <c r="A42" t="str">
        <f>IF(PRODUTOS!B45="","",PRODUTOS!B45)</f>
        <v/>
      </c>
      <c r="B42">
        <f ca="1">IF(PRODUTOS!C45="","",PRODUTOS!C45)</f>
        <v>0</v>
      </c>
      <c r="C42">
        <f ca="1">IF(PRODUTOS!D45="","",PRODUTOS!D45)</f>
        <v>0</v>
      </c>
      <c r="D42" t="e">
        <f>IF(PRODUTOS!#REF!="","",PRODUTOS!#REF!)</f>
        <v>#REF!</v>
      </c>
      <c r="E42" t="e">
        <f>IF(PRODUTOS!#REF!="","",PRODUTOS!#REF!)</f>
        <v>#REF!</v>
      </c>
      <c r="F42">
        <f ca="1">IF(PRODUTOS!F45="","",PRODUTOS!F45)</f>
        <v>0</v>
      </c>
      <c r="G42" t="str">
        <f>IF(PRODUTOS!G45="","",PRODUTOS!G45)</f>
        <v/>
      </c>
      <c r="H42">
        <f ca="1">IF(PRODUTOS!H45="","",PRODUTOS!H45)</f>
        <v>0</v>
      </c>
      <c r="I42" t="str">
        <f>IF(PRODUTOS!M45="","",PRODUTOS!M45)</f>
        <v/>
      </c>
      <c r="J42" t="str">
        <f ca="1">IF(PRODUTOS!N45="","",PRODUTOS!N45)</f>
        <v/>
      </c>
      <c r="K42" t="str">
        <f ca="1">IF(PRODUTOS!O45="","",PRODUTOS!O45)</f>
        <v/>
      </c>
      <c r="L42" t="str">
        <f>IF(PRODUTOS!P45="","",PRODUTOS!P45)</f>
        <v/>
      </c>
    </row>
    <row r="43" spans="1:12">
      <c r="A43" t="str">
        <f>IF(PRODUTOS!B46="","",PRODUTOS!B46)</f>
        <v/>
      </c>
      <c r="B43">
        <f ca="1">IF(PRODUTOS!C46="","",PRODUTOS!C46)</f>
        <v>0</v>
      </c>
      <c r="C43">
        <f ca="1">IF(PRODUTOS!D46="","",PRODUTOS!D46)</f>
        <v>0</v>
      </c>
      <c r="D43" t="e">
        <f>IF(PRODUTOS!#REF!="","",PRODUTOS!#REF!)</f>
        <v>#REF!</v>
      </c>
      <c r="E43" t="e">
        <f>IF(PRODUTOS!#REF!="","",PRODUTOS!#REF!)</f>
        <v>#REF!</v>
      </c>
      <c r="F43">
        <f ca="1">IF(PRODUTOS!F46="","",PRODUTOS!F46)</f>
        <v>0</v>
      </c>
      <c r="G43" t="str">
        <f>IF(PRODUTOS!G46="","",PRODUTOS!G46)</f>
        <v/>
      </c>
      <c r="H43">
        <f ca="1">IF(PRODUTOS!H46="","",PRODUTOS!H46)</f>
        <v>0</v>
      </c>
      <c r="I43" t="str">
        <f>IF(PRODUTOS!M46="","",PRODUTOS!M46)</f>
        <v/>
      </c>
      <c r="J43" t="str">
        <f ca="1">IF(PRODUTOS!N46="","",PRODUTOS!N46)</f>
        <v/>
      </c>
      <c r="K43" t="str">
        <f ca="1">IF(PRODUTOS!O46="","",PRODUTOS!O46)</f>
        <v/>
      </c>
      <c r="L43" t="str">
        <f>IF(PRODUTOS!P46="","",PRODUTOS!P46)</f>
        <v/>
      </c>
    </row>
    <row r="44" spans="1:12">
      <c r="A44" t="str">
        <f>IF(PRODUTOS!B47="","",PRODUTOS!B47)</f>
        <v/>
      </c>
      <c r="B44">
        <f ca="1">IF(PRODUTOS!C47="","",PRODUTOS!C47)</f>
        <v>0</v>
      </c>
      <c r="C44">
        <f ca="1">IF(PRODUTOS!D47="","",PRODUTOS!D47)</f>
        <v>0</v>
      </c>
      <c r="D44" t="e">
        <f>IF(PRODUTOS!#REF!="","",PRODUTOS!#REF!)</f>
        <v>#REF!</v>
      </c>
      <c r="E44" t="e">
        <f>IF(PRODUTOS!#REF!="","",PRODUTOS!#REF!)</f>
        <v>#REF!</v>
      </c>
      <c r="F44">
        <f ca="1">IF(PRODUTOS!F47="","",PRODUTOS!F47)</f>
        <v>0</v>
      </c>
      <c r="G44" t="str">
        <f>IF(PRODUTOS!G47="","",PRODUTOS!G47)</f>
        <v/>
      </c>
      <c r="H44">
        <f ca="1">IF(PRODUTOS!H47="","",PRODUTOS!H47)</f>
        <v>0</v>
      </c>
      <c r="I44" t="str">
        <f>IF(PRODUTOS!M47="","",PRODUTOS!M47)</f>
        <v/>
      </c>
      <c r="J44" t="str">
        <f ca="1">IF(PRODUTOS!N47="","",PRODUTOS!N47)</f>
        <v/>
      </c>
      <c r="K44" t="str">
        <f ca="1">IF(PRODUTOS!O47="","",PRODUTOS!O47)</f>
        <v/>
      </c>
      <c r="L44" t="str">
        <f>IF(PRODUTOS!P47="","",PRODUTOS!P47)</f>
        <v/>
      </c>
    </row>
    <row r="45" spans="1:12">
      <c r="A45" t="str">
        <f>IF(PRODUTOS!B48="","",PRODUTOS!B48)</f>
        <v/>
      </c>
      <c r="B45">
        <f ca="1">IF(PRODUTOS!C48="","",PRODUTOS!C48)</f>
        <v>0</v>
      </c>
      <c r="C45">
        <f ca="1">IF(PRODUTOS!D48="","",PRODUTOS!D48)</f>
        <v>0</v>
      </c>
      <c r="D45" t="e">
        <f>IF(PRODUTOS!#REF!="","",PRODUTOS!#REF!)</f>
        <v>#REF!</v>
      </c>
      <c r="E45" t="e">
        <f>IF(PRODUTOS!#REF!="","",PRODUTOS!#REF!)</f>
        <v>#REF!</v>
      </c>
      <c r="F45">
        <f ca="1">IF(PRODUTOS!F48="","",PRODUTOS!F48)</f>
        <v>0</v>
      </c>
      <c r="G45" t="str">
        <f>IF(PRODUTOS!G48="","",PRODUTOS!G48)</f>
        <v/>
      </c>
      <c r="H45">
        <f ca="1">IF(PRODUTOS!H48="","",PRODUTOS!H48)</f>
        <v>0</v>
      </c>
      <c r="I45" t="str">
        <f>IF(PRODUTOS!M48="","",PRODUTOS!M48)</f>
        <v/>
      </c>
      <c r="J45" t="str">
        <f ca="1">IF(PRODUTOS!N48="","",PRODUTOS!N48)</f>
        <v/>
      </c>
      <c r="K45" t="str">
        <f ca="1">IF(PRODUTOS!O48="","",PRODUTOS!O48)</f>
        <v/>
      </c>
      <c r="L45" t="str">
        <f>IF(PRODUTOS!P48="","",PRODUTOS!P48)</f>
        <v/>
      </c>
    </row>
    <row r="46" spans="1:12">
      <c r="A46" t="str">
        <f>IF(PRODUTOS!B49="","",PRODUTOS!B49)</f>
        <v/>
      </c>
      <c r="B46">
        <f ca="1">IF(PRODUTOS!C49="","",PRODUTOS!C49)</f>
        <v>0</v>
      </c>
      <c r="C46">
        <f ca="1">IF(PRODUTOS!D49="","",PRODUTOS!D49)</f>
        <v>0</v>
      </c>
      <c r="D46" t="e">
        <f>IF(PRODUTOS!#REF!="","",PRODUTOS!#REF!)</f>
        <v>#REF!</v>
      </c>
      <c r="E46" t="e">
        <f>IF(PRODUTOS!#REF!="","",PRODUTOS!#REF!)</f>
        <v>#REF!</v>
      </c>
      <c r="F46">
        <f ca="1">IF(PRODUTOS!F49="","",PRODUTOS!F49)</f>
        <v>0</v>
      </c>
      <c r="G46" t="str">
        <f>IF(PRODUTOS!G49="","",PRODUTOS!G49)</f>
        <v/>
      </c>
      <c r="H46">
        <f ca="1">IF(PRODUTOS!H49="","",PRODUTOS!H49)</f>
        <v>0</v>
      </c>
      <c r="I46" t="str">
        <f>IF(PRODUTOS!M49="","",PRODUTOS!M49)</f>
        <v/>
      </c>
      <c r="J46" t="str">
        <f ca="1">IF(PRODUTOS!N49="","",PRODUTOS!N49)</f>
        <v/>
      </c>
      <c r="K46" t="str">
        <f ca="1">IF(PRODUTOS!O49="","",PRODUTOS!O49)</f>
        <v/>
      </c>
      <c r="L46" t="str">
        <f>IF(PRODUTOS!P49="","",PRODUTOS!P49)</f>
        <v/>
      </c>
    </row>
    <row r="47" spans="1:12">
      <c r="A47" t="str">
        <f>IF(PRODUTOS!B50="","",PRODUTOS!B50)</f>
        <v/>
      </c>
      <c r="B47">
        <f ca="1">IF(PRODUTOS!C50="","",PRODUTOS!C50)</f>
        <v>0</v>
      </c>
      <c r="C47">
        <f ca="1">IF(PRODUTOS!D50="","",PRODUTOS!D50)</f>
        <v>0</v>
      </c>
      <c r="D47" t="e">
        <f>IF(PRODUTOS!#REF!="","",PRODUTOS!#REF!)</f>
        <v>#REF!</v>
      </c>
      <c r="E47" t="e">
        <f>IF(PRODUTOS!#REF!="","",PRODUTOS!#REF!)</f>
        <v>#REF!</v>
      </c>
      <c r="F47">
        <f ca="1">IF(PRODUTOS!F50="","",PRODUTOS!F50)</f>
        <v>0</v>
      </c>
      <c r="G47" t="str">
        <f>IF(PRODUTOS!G50="","",PRODUTOS!G50)</f>
        <v/>
      </c>
      <c r="H47">
        <f ca="1">IF(PRODUTOS!H50="","",PRODUTOS!H50)</f>
        <v>0</v>
      </c>
      <c r="I47" t="str">
        <f>IF(PRODUTOS!M50="","",PRODUTOS!M50)</f>
        <v/>
      </c>
      <c r="J47" t="str">
        <f ca="1">IF(PRODUTOS!N50="","",PRODUTOS!N50)</f>
        <v/>
      </c>
      <c r="K47" t="str">
        <f ca="1">IF(PRODUTOS!O50="","",PRODUTOS!O50)</f>
        <v/>
      </c>
      <c r="L47" t="str">
        <f>IF(PRODUTOS!P50="","",PRODUTOS!P50)</f>
        <v/>
      </c>
    </row>
    <row r="48" spans="1:12">
      <c r="A48" t="str">
        <f>IF(PRODUTOS!B51="","",PRODUTOS!B51)</f>
        <v/>
      </c>
      <c r="B48">
        <f ca="1">IF(PRODUTOS!C51="","",PRODUTOS!C51)</f>
        <v>0</v>
      </c>
      <c r="C48">
        <f ca="1">IF(PRODUTOS!D51="","",PRODUTOS!D51)</f>
        <v>0</v>
      </c>
      <c r="D48" t="e">
        <f>IF(PRODUTOS!#REF!="","",PRODUTOS!#REF!)</f>
        <v>#REF!</v>
      </c>
      <c r="E48" t="e">
        <f>IF(PRODUTOS!#REF!="","",PRODUTOS!#REF!)</f>
        <v>#REF!</v>
      </c>
      <c r="F48">
        <f ca="1">IF(PRODUTOS!F51="","",PRODUTOS!F51)</f>
        <v>0</v>
      </c>
      <c r="G48" t="str">
        <f>IF(PRODUTOS!G51="","",PRODUTOS!G51)</f>
        <v/>
      </c>
      <c r="H48">
        <f ca="1">IF(PRODUTOS!H51="","",PRODUTOS!H51)</f>
        <v>0</v>
      </c>
      <c r="I48" t="str">
        <f>IF(PRODUTOS!M51="","",PRODUTOS!M51)</f>
        <v/>
      </c>
      <c r="J48" t="str">
        <f ca="1">IF(PRODUTOS!N51="","",PRODUTOS!N51)</f>
        <v/>
      </c>
      <c r="K48" t="str">
        <f ca="1">IF(PRODUTOS!O51="","",PRODUTOS!O51)</f>
        <v/>
      </c>
      <c r="L48" t="str">
        <f>IF(PRODUTOS!P51="","",PRODUTOS!P51)</f>
        <v/>
      </c>
    </row>
    <row r="49" spans="1:12">
      <c r="A49" t="str">
        <f>IF(PRODUTOS!B52="","",PRODUTOS!B52)</f>
        <v/>
      </c>
      <c r="B49">
        <f ca="1">IF(PRODUTOS!C52="","",PRODUTOS!C52)</f>
        <v>0</v>
      </c>
      <c r="C49">
        <f ca="1">IF(PRODUTOS!D52="","",PRODUTOS!D52)</f>
        <v>0</v>
      </c>
      <c r="D49" t="e">
        <f>IF(PRODUTOS!#REF!="","",PRODUTOS!#REF!)</f>
        <v>#REF!</v>
      </c>
      <c r="E49" t="e">
        <f>IF(PRODUTOS!#REF!="","",PRODUTOS!#REF!)</f>
        <v>#REF!</v>
      </c>
      <c r="F49">
        <f ca="1">IF(PRODUTOS!F52="","",PRODUTOS!F52)</f>
        <v>0</v>
      </c>
      <c r="G49" t="str">
        <f>IF(PRODUTOS!G52="","",PRODUTOS!G52)</f>
        <v/>
      </c>
      <c r="H49">
        <f ca="1">IF(PRODUTOS!H52="","",PRODUTOS!H52)</f>
        <v>0</v>
      </c>
      <c r="I49" t="str">
        <f>IF(PRODUTOS!M52="","",PRODUTOS!M52)</f>
        <v/>
      </c>
      <c r="J49" t="str">
        <f ca="1">IF(PRODUTOS!N52="","",PRODUTOS!N52)</f>
        <v/>
      </c>
      <c r="K49" t="str">
        <f ca="1">IF(PRODUTOS!O52="","",PRODUTOS!O52)</f>
        <v/>
      </c>
      <c r="L49" t="str">
        <f>IF(PRODUTOS!P52="","",PRODUTOS!P52)</f>
        <v/>
      </c>
    </row>
    <row r="50" spans="1:12">
      <c r="A50" t="str">
        <f>IF(PRODUTOS!B53="","",PRODUTOS!B53)</f>
        <v/>
      </c>
      <c r="B50">
        <f ca="1">IF(PRODUTOS!C53="","",PRODUTOS!C53)</f>
        <v>0</v>
      </c>
      <c r="C50">
        <f ca="1">IF(PRODUTOS!D53="","",PRODUTOS!D53)</f>
        <v>0</v>
      </c>
      <c r="D50" t="e">
        <f>IF(PRODUTOS!#REF!="","",PRODUTOS!#REF!)</f>
        <v>#REF!</v>
      </c>
      <c r="E50" t="e">
        <f>IF(PRODUTOS!#REF!="","",PRODUTOS!#REF!)</f>
        <v>#REF!</v>
      </c>
      <c r="F50">
        <f ca="1">IF(PRODUTOS!F53="","",PRODUTOS!F53)</f>
        <v>0</v>
      </c>
      <c r="G50" t="str">
        <f>IF(PRODUTOS!G53="","",PRODUTOS!G53)</f>
        <v/>
      </c>
      <c r="H50">
        <f ca="1">IF(PRODUTOS!H53="","",PRODUTOS!H53)</f>
        <v>0</v>
      </c>
      <c r="I50" t="str">
        <f>IF(PRODUTOS!M53="","",PRODUTOS!M53)</f>
        <v/>
      </c>
      <c r="J50" t="str">
        <f ca="1">IF(PRODUTOS!N53="","",PRODUTOS!N53)</f>
        <v/>
      </c>
      <c r="K50" t="str">
        <f ca="1">IF(PRODUTOS!O53="","",PRODUTOS!O53)</f>
        <v/>
      </c>
      <c r="L50" t="str">
        <f>IF(PRODUTOS!P53="","",PRODUTOS!P53)</f>
        <v/>
      </c>
    </row>
    <row r="51" spans="1:12">
      <c r="A51" t="str">
        <f>IF('PRECIFICAÇÃO DIRETA'!B5="","",'PRECIFICAÇÃO DIRETA'!B5)</f>
        <v/>
      </c>
      <c r="B51" t="str">
        <f>IF('PRECIFICAÇÃO DIRETA'!C5="","",'PRECIFICAÇÃO DIRETA'!C5)</f>
        <v/>
      </c>
      <c r="C51">
        <f>IF('PRECIFICAÇÃO DIRETA'!D5="","",'PRECIFICAÇÃO DIRETA'!D5)</f>
        <v>0</v>
      </c>
      <c r="D51" t="e">
        <f>IF('PRECIFICAÇÃO DIRETA'!#REF!="","",'PRECIFICAÇÃO DIRETA'!#REF!)</f>
        <v>#REF!</v>
      </c>
      <c r="E51" t="e">
        <f>IF('PRECIFICAÇÃO DIRETA'!#REF!="","",'PRECIFICAÇÃO DIRETA'!#REF!)</f>
        <v>#REF!</v>
      </c>
      <c r="F51">
        <f>IF('PRECIFICAÇÃO DIRETA'!F5="","",'PRECIFICAÇÃO DIRETA'!F5)</f>
        <v>0</v>
      </c>
      <c r="G51" t="str">
        <f>IF('PRECIFICAÇÃO DIRETA'!G5="","",'PRECIFICAÇÃO DIRETA'!G5)</f>
        <v/>
      </c>
      <c r="H51">
        <f>IF('PRECIFICAÇÃO DIRETA'!H5="","",'PRECIFICAÇÃO DIRETA'!H5)</f>
        <v>0</v>
      </c>
      <c r="I51" t="str">
        <f>IF('PRECIFICAÇÃO DIRETA'!M5="","",'PRECIFICAÇÃO DIRETA'!M5)</f>
        <v/>
      </c>
      <c r="J51" t="str">
        <f>IF('PRECIFICAÇÃO DIRETA'!N5="","",'PRECIFICAÇÃO DIRETA'!N5)</f>
        <v/>
      </c>
      <c r="K51" t="str">
        <f>IF('PRECIFICAÇÃO DIRETA'!O5="","",'PRECIFICAÇÃO DIRETA'!O5)</f>
        <v/>
      </c>
      <c r="L51" t="str">
        <f>IF('PRECIFICAÇÃO DIRETA'!P5="","",'PRECIFICAÇÃO DIRETA'!P5)</f>
        <v/>
      </c>
    </row>
    <row r="52" spans="1:12">
      <c r="A52" t="str">
        <f>IF('PRECIFICAÇÃO DIRETA'!B6="","",'PRECIFICAÇÃO DIRETA'!B6)</f>
        <v/>
      </c>
      <c r="B52" t="str">
        <f>IF('PRECIFICAÇÃO DIRETA'!C6="","",'PRECIFICAÇÃO DIRETA'!C6)</f>
        <v/>
      </c>
      <c r="C52">
        <f>IF('PRECIFICAÇÃO DIRETA'!D6="","",'PRECIFICAÇÃO DIRETA'!D6)</f>
        <v>0</v>
      </c>
      <c r="D52" t="e">
        <f>IF('PRECIFICAÇÃO DIRETA'!#REF!="","",'PRECIFICAÇÃO DIRETA'!#REF!)</f>
        <v>#REF!</v>
      </c>
      <c r="E52" t="e">
        <f>IF('PRECIFICAÇÃO DIRETA'!#REF!="","",'PRECIFICAÇÃO DIRETA'!#REF!)</f>
        <v>#REF!</v>
      </c>
      <c r="F52">
        <f>IF('PRECIFICAÇÃO DIRETA'!F6="","",'PRECIFICAÇÃO DIRETA'!F6)</f>
        <v>0</v>
      </c>
      <c r="G52" t="str">
        <f>IF('PRECIFICAÇÃO DIRETA'!G6="","",'PRECIFICAÇÃO DIRETA'!G6)</f>
        <v/>
      </c>
      <c r="H52">
        <f>IF('PRECIFICAÇÃO DIRETA'!H6="","",'PRECIFICAÇÃO DIRETA'!H6)</f>
        <v>0</v>
      </c>
      <c r="I52" t="str">
        <f>IF('PRECIFICAÇÃO DIRETA'!M6="","",'PRECIFICAÇÃO DIRETA'!M6)</f>
        <v/>
      </c>
      <c r="J52" t="str">
        <f>IF('PRECIFICAÇÃO DIRETA'!N6="","",'PRECIFICAÇÃO DIRETA'!N6)</f>
        <v/>
      </c>
      <c r="K52" t="str">
        <f>IF('PRECIFICAÇÃO DIRETA'!O6="","",'PRECIFICAÇÃO DIRETA'!O6)</f>
        <v/>
      </c>
      <c r="L52" t="str">
        <f>IF('PRECIFICAÇÃO DIRETA'!P6="","",'PRECIFICAÇÃO DIRETA'!P6)</f>
        <v/>
      </c>
    </row>
    <row r="53" spans="1:12">
      <c r="A53" t="str">
        <f>IF('PRECIFICAÇÃO DIRETA'!B7="","",'PRECIFICAÇÃO DIRETA'!B7)</f>
        <v/>
      </c>
      <c r="B53" t="str">
        <f>IF('PRECIFICAÇÃO DIRETA'!C7="","",'PRECIFICAÇÃO DIRETA'!C7)</f>
        <v/>
      </c>
      <c r="C53">
        <f>IF('PRECIFICAÇÃO DIRETA'!D7="","",'PRECIFICAÇÃO DIRETA'!D7)</f>
        <v>0</v>
      </c>
      <c r="D53" t="e">
        <f>IF('PRECIFICAÇÃO DIRETA'!#REF!="","",'PRECIFICAÇÃO DIRETA'!#REF!)</f>
        <v>#REF!</v>
      </c>
      <c r="E53" t="e">
        <f>IF('PRECIFICAÇÃO DIRETA'!#REF!="","",'PRECIFICAÇÃO DIRETA'!#REF!)</f>
        <v>#REF!</v>
      </c>
      <c r="F53">
        <f>IF('PRECIFICAÇÃO DIRETA'!F7="","",'PRECIFICAÇÃO DIRETA'!F7)</f>
        <v>0</v>
      </c>
      <c r="G53" t="str">
        <f>IF('PRECIFICAÇÃO DIRETA'!G7="","",'PRECIFICAÇÃO DIRETA'!G7)</f>
        <v/>
      </c>
      <c r="H53">
        <f>IF('PRECIFICAÇÃO DIRETA'!H7="","",'PRECIFICAÇÃO DIRETA'!H7)</f>
        <v>0</v>
      </c>
      <c r="I53" t="str">
        <f>IF('PRECIFICAÇÃO DIRETA'!M7="","",'PRECIFICAÇÃO DIRETA'!M7)</f>
        <v/>
      </c>
      <c r="J53" t="str">
        <f>IF('PRECIFICAÇÃO DIRETA'!N7="","",'PRECIFICAÇÃO DIRETA'!N7)</f>
        <v/>
      </c>
      <c r="K53" t="str">
        <f>IF('PRECIFICAÇÃO DIRETA'!O7="","",'PRECIFICAÇÃO DIRETA'!O7)</f>
        <v/>
      </c>
      <c r="L53" t="str">
        <f>IF('PRECIFICAÇÃO DIRETA'!P7="","",'PRECIFICAÇÃO DIRETA'!P7)</f>
        <v/>
      </c>
    </row>
    <row r="54" spans="1:12">
      <c r="A54" t="str">
        <f>IF('PRECIFICAÇÃO DIRETA'!B8="","",'PRECIFICAÇÃO DIRETA'!B8)</f>
        <v/>
      </c>
      <c r="B54" t="str">
        <f>IF('PRECIFICAÇÃO DIRETA'!C8="","",'PRECIFICAÇÃO DIRETA'!C8)</f>
        <v/>
      </c>
      <c r="C54">
        <f>IF('PRECIFICAÇÃO DIRETA'!D8="","",'PRECIFICAÇÃO DIRETA'!D8)</f>
        <v>0</v>
      </c>
      <c r="D54" t="e">
        <f>IF('PRECIFICAÇÃO DIRETA'!#REF!="","",'PRECIFICAÇÃO DIRETA'!#REF!)</f>
        <v>#REF!</v>
      </c>
      <c r="E54" t="e">
        <f>IF('PRECIFICAÇÃO DIRETA'!#REF!="","",'PRECIFICAÇÃO DIRETA'!#REF!)</f>
        <v>#REF!</v>
      </c>
      <c r="F54">
        <f>IF('PRECIFICAÇÃO DIRETA'!F8="","",'PRECIFICAÇÃO DIRETA'!F8)</f>
        <v>0</v>
      </c>
      <c r="G54" t="str">
        <f>IF('PRECIFICAÇÃO DIRETA'!G8="","",'PRECIFICAÇÃO DIRETA'!G8)</f>
        <v/>
      </c>
      <c r="H54">
        <f>IF('PRECIFICAÇÃO DIRETA'!H8="","",'PRECIFICAÇÃO DIRETA'!H8)</f>
        <v>0</v>
      </c>
      <c r="I54" t="str">
        <f>IF('PRECIFICAÇÃO DIRETA'!M8="","",'PRECIFICAÇÃO DIRETA'!M8)</f>
        <v/>
      </c>
      <c r="J54" t="str">
        <f>IF('PRECIFICAÇÃO DIRETA'!N8="","",'PRECIFICAÇÃO DIRETA'!N8)</f>
        <v/>
      </c>
      <c r="K54" t="str">
        <f>IF('PRECIFICAÇÃO DIRETA'!O8="","",'PRECIFICAÇÃO DIRETA'!O8)</f>
        <v/>
      </c>
      <c r="L54" t="str">
        <f>IF('PRECIFICAÇÃO DIRETA'!P8="","",'PRECIFICAÇÃO DIRETA'!P8)</f>
        <v/>
      </c>
    </row>
    <row r="55" spans="1:12">
      <c r="A55" t="str">
        <f>IF('PRECIFICAÇÃO DIRETA'!B9="","",'PRECIFICAÇÃO DIRETA'!B9)</f>
        <v/>
      </c>
      <c r="B55" t="str">
        <f>IF('PRECIFICAÇÃO DIRETA'!C9="","",'PRECIFICAÇÃO DIRETA'!C9)</f>
        <v/>
      </c>
      <c r="C55">
        <f>IF('PRECIFICAÇÃO DIRETA'!D9="","",'PRECIFICAÇÃO DIRETA'!D9)</f>
        <v>0</v>
      </c>
      <c r="D55" t="e">
        <f>IF('PRECIFICAÇÃO DIRETA'!#REF!="","",'PRECIFICAÇÃO DIRETA'!#REF!)</f>
        <v>#REF!</v>
      </c>
      <c r="E55" t="e">
        <f>IF('PRECIFICAÇÃO DIRETA'!#REF!="","",'PRECIFICAÇÃO DIRETA'!#REF!)</f>
        <v>#REF!</v>
      </c>
      <c r="F55">
        <f>IF('PRECIFICAÇÃO DIRETA'!F9="","",'PRECIFICAÇÃO DIRETA'!F9)</f>
        <v>0</v>
      </c>
      <c r="G55" t="str">
        <f>IF('PRECIFICAÇÃO DIRETA'!G9="","",'PRECIFICAÇÃO DIRETA'!G9)</f>
        <v/>
      </c>
      <c r="H55">
        <f>IF('PRECIFICAÇÃO DIRETA'!H9="","",'PRECIFICAÇÃO DIRETA'!H9)</f>
        <v>0</v>
      </c>
      <c r="I55" t="str">
        <f>IF('PRECIFICAÇÃO DIRETA'!M9="","",'PRECIFICAÇÃO DIRETA'!M9)</f>
        <v/>
      </c>
      <c r="J55" t="str">
        <f>IF('PRECIFICAÇÃO DIRETA'!N9="","",'PRECIFICAÇÃO DIRETA'!N9)</f>
        <v/>
      </c>
      <c r="K55" t="str">
        <f>IF('PRECIFICAÇÃO DIRETA'!O9="","",'PRECIFICAÇÃO DIRETA'!O9)</f>
        <v/>
      </c>
      <c r="L55" t="str">
        <f>IF('PRECIFICAÇÃO DIRETA'!P9="","",'PRECIFICAÇÃO DIRETA'!P9)</f>
        <v/>
      </c>
    </row>
    <row r="56" spans="1:12">
      <c r="A56" t="str">
        <f>IF('PRECIFICAÇÃO DIRETA'!B10="","",'PRECIFICAÇÃO DIRETA'!B10)</f>
        <v/>
      </c>
      <c r="B56" t="str">
        <f>IF('PRECIFICAÇÃO DIRETA'!C10="","",'PRECIFICAÇÃO DIRETA'!C10)</f>
        <v/>
      </c>
      <c r="C56">
        <f>IF('PRECIFICAÇÃO DIRETA'!D10="","",'PRECIFICAÇÃO DIRETA'!D10)</f>
        <v>0</v>
      </c>
      <c r="D56" t="e">
        <f>IF('PRECIFICAÇÃO DIRETA'!#REF!="","",'PRECIFICAÇÃO DIRETA'!#REF!)</f>
        <v>#REF!</v>
      </c>
      <c r="E56" t="e">
        <f>IF('PRECIFICAÇÃO DIRETA'!#REF!="","",'PRECIFICAÇÃO DIRETA'!#REF!)</f>
        <v>#REF!</v>
      </c>
      <c r="F56">
        <f>IF('PRECIFICAÇÃO DIRETA'!F10="","",'PRECIFICAÇÃO DIRETA'!F10)</f>
        <v>0</v>
      </c>
      <c r="G56" t="str">
        <f>IF('PRECIFICAÇÃO DIRETA'!G10="","",'PRECIFICAÇÃO DIRETA'!G10)</f>
        <v/>
      </c>
      <c r="H56">
        <f>IF('PRECIFICAÇÃO DIRETA'!H10="","",'PRECIFICAÇÃO DIRETA'!H10)</f>
        <v>0</v>
      </c>
      <c r="I56" t="str">
        <f>IF('PRECIFICAÇÃO DIRETA'!M10="","",'PRECIFICAÇÃO DIRETA'!M10)</f>
        <v/>
      </c>
      <c r="J56" t="str">
        <f>IF('PRECIFICAÇÃO DIRETA'!N10="","",'PRECIFICAÇÃO DIRETA'!N10)</f>
        <v/>
      </c>
      <c r="K56" t="str">
        <f>IF('PRECIFICAÇÃO DIRETA'!O10="","",'PRECIFICAÇÃO DIRETA'!O10)</f>
        <v/>
      </c>
      <c r="L56" t="str">
        <f>IF('PRECIFICAÇÃO DIRETA'!P10="","",'PRECIFICAÇÃO DIRETA'!P10)</f>
        <v/>
      </c>
    </row>
    <row r="57" spans="1:12">
      <c r="A57" t="str">
        <f>IF('PRECIFICAÇÃO DIRETA'!B11="","",'PRECIFICAÇÃO DIRETA'!B11)</f>
        <v/>
      </c>
      <c r="B57" t="str">
        <f>IF('PRECIFICAÇÃO DIRETA'!C11="","",'PRECIFICAÇÃO DIRETA'!C11)</f>
        <v/>
      </c>
      <c r="C57">
        <f>IF('PRECIFICAÇÃO DIRETA'!D11="","",'PRECIFICAÇÃO DIRETA'!D11)</f>
        <v>0</v>
      </c>
      <c r="D57" t="e">
        <f>IF('PRECIFICAÇÃO DIRETA'!#REF!="","",'PRECIFICAÇÃO DIRETA'!#REF!)</f>
        <v>#REF!</v>
      </c>
      <c r="E57" t="e">
        <f>IF('PRECIFICAÇÃO DIRETA'!#REF!="","",'PRECIFICAÇÃO DIRETA'!#REF!)</f>
        <v>#REF!</v>
      </c>
      <c r="F57">
        <f>IF('PRECIFICAÇÃO DIRETA'!F11="","",'PRECIFICAÇÃO DIRETA'!F11)</f>
        <v>0</v>
      </c>
      <c r="G57" t="str">
        <f>IF('PRECIFICAÇÃO DIRETA'!G11="","",'PRECIFICAÇÃO DIRETA'!G11)</f>
        <v/>
      </c>
      <c r="H57">
        <f>IF('PRECIFICAÇÃO DIRETA'!H11="","",'PRECIFICAÇÃO DIRETA'!H11)</f>
        <v>0</v>
      </c>
      <c r="I57" t="str">
        <f>IF('PRECIFICAÇÃO DIRETA'!M11="","",'PRECIFICAÇÃO DIRETA'!M11)</f>
        <v/>
      </c>
      <c r="J57" t="str">
        <f>IF('PRECIFICAÇÃO DIRETA'!N11="","",'PRECIFICAÇÃO DIRETA'!N11)</f>
        <v/>
      </c>
      <c r="K57" t="str">
        <f>IF('PRECIFICAÇÃO DIRETA'!O11="","",'PRECIFICAÇÃO DIRETA'!O11)</f>
        <v/>
      </c>
      <c r="L57" t="str">
        <f>IF('PRECIFICAÇÃO DIRETA'!P11="","",'PRECIFICAÇÃO DIRETA'!P11)</f>
        <v/>
      </c>
    </row>
    <row r="58" spans="1:12">
      <c r="A58" t="str">
        <f>IF('PRECIFICAÇÃO DIRETA'!B12="","",'PRECIFICAÇÃO DIRETA'!B12)</f>
        <v/>
      </c>
      <c r="B58" t="str">
        <f>IF('PRECIFICAÇÃO DIRETA'!C12="","",'PRECIFICAÇÃO DIRETA'!C12)</f>
        <v/>
      </c>
      <c r="C58">
        <f>IF('PRECIFICAÇÃO DIRETA'!D12="","",'PRECIFICAÇÃO DIRETA'!D12)</f>
        <v>0</v>
      </c>
      <c r="D58" t="e">
        <f>IF('PRECIFICAÇÃO DIRETA'!#REF!="","",'PRECIFICAÇÃO DIRETA'!#REF!)</f>
        <v>#REF!</v>
      </c>
      <c r="E58" t="e">
        <f>IF('PRECIFICAÇÃO DIRETA'!#REF!="","",'PRECIFICAÇÃO DIRETA'!#REF!)</f>
        <v>#REF!</v>
      </c>
      <c r="F58">
        <f>IF('PRECIFICAÇÃO DIRETA'!F12="","",'PRECIFICAÇÃO DIRETA'!F12)</f>
        <v>0</v>
      </c>
      <c r="G58" t="str">
        <f>IF('PRECIFICAÇÃO DIRETA'!G12="","",'PRECIFICAÇÃO DIRETA'!G12)</f>
        <v/>
      </c>
      <c r="H58">
        <f>IF('PRECIFICAÇÃO DIRETA'!H12="","",'PRECIFICAÇÃO DIRETA'!H12)</f>
        <v>0</v>
      </c>
      <c r="I58" t="str">
        <f>IF('PRECIFICAÇÃO DIRETA'!M12="","",'PRECIFICAÇÃO DIRETA'!M12)</f>
        <v/>
      </c>
      <c r="J58" t="str">
        <f>IF('PRECIFICAÇÃO DIRETA'!N12="","",'PRECIFICAÇÃO DIRETA'!N12)</f>
        <v/>
      </c>
      <c r="K58" t="str">
        <f>IF('PRECIFICAÇÃO DIRETA'!O12="","",'PRECIFICAÇÃO DIRETA'!O12)</f>
        <v/>
      </c>
      <c r="L58" t="str">
        <f>IF('PRECIFICAÇÃO DIRETA'!P12="","",'PRECIFICAÇÃO DIRETA'!P12)</f>
        <v/>
      </c>
    </row>
    <row r="59" spans="1:12">
      <c r="A59" t="str">
        <f>IF('PRECIFICAÇÃO DIRETA'!B13="","",'PRECIFICAÇÃO DIRETA'!B13)</f>
        <v/>
      </c>
      <c r="B59" t="str">
        <f>IF('PRECIFICAÇÃO DIRETA'!C13="","",'PRECIFICAÇÃO DIRETA'!C13)</f>
        <v/>
      </c>
      <c r="C59">
        <f>IF('PRECIFICAÇÃO DIRETA'!D13="","",'PRECIFICAÇÃO DIRETA'!D13)</f>
        <v>0</v>
      </c>
      <c r="D59" t="e">
        <f>IF('PRECIFICAÇÃO DIRETA'!#REF!="","",'PRECIFICAÇÃO DIRETA'!#REF!)</f>
        <v>#REF!</v>
      </c>
      <c r="E59" t="e">
        <f>IF('PRECIFICAÇÃO DIRETA'!#REF!="","",'PRECIFICAÇÃO DIRETA'!#REF!)</f>
        <v>#REF!</v>
      </c>
      <c r="F59">
        <f>IF('PRECIFICAÇÃO DIRETA'!F13="","",'PRECIFICAÇÃO DIRETA'!F13)</f>
        <v>0</v>
      </c>
      <c r="G59" t="str">
        <f>IF('PRECIFICAÇÃO DIRETA'!G13="","",'PRECIFICAÇÃO DIRETA'!G13)</f>
        <v/>
      </c>
      <c r="H59">
        <f>IF('PRECIFICAÇÃO DIRETA'!H13="","",'PRECIFICAÇÃO DIRETA'!H13)</f>
        <v>0</v>
      </c>
      <c r="I59" t="str">
        <f>IF('PRECIFICAÇÃO DIRETA'!M13="","",'PRECIFICAÇÃO DIRETA'!M13)</f>
        <v/>
      </c>
      <c r="J59" t="str">
        <f>IF('PRECIFICAÇÃO DIRETA'!N13="","",'PRECIFICAÇÃO DIRETA'!N13)</f>
        <v/>
      </c>
      <c r="K59" t="str">
        <f>IF('PRECIFICAÇÃO DIRETA'!O13="","",'PRECIFICAÇÃO DIRETA'!O13)</f>
        <v/>
      </c>
      <c r="L59" t="str">
        <f>IF('PRECIFICAÇÃO DIRETA'!P13="","",'PRECIFICAÇÃO DIRETA'!P13)</f>
        <v/>
      </c>
    </row>
    <row r="60" spans="1:12">
      <c r="A60" t="str">
        <f>IF('PRECIFICAÇÃO DIRETA'!B14="","",'PRECIFICAÇÃO DIRETA'!B14)</f>
        <v/>
      </c>
      <c r="B60" t="str">
        <f>IF('PRECIFICAÇÃO DIRETA'!C14="","",'PRECIFICAÇÃO DIRETA'!C14)</f>
        <v/>
      </c>
      <c r="C60">
        <f>IF('PRECIFICAÇÃO DIRETA'!D14="","",'PRECIFICAÇÃO DIRETA'!D14)</f>
        <v>0</v>
      </c>
      <c r="D60" t="e">
        <f>IF('PRECIFICAÇÃO DIRETA'!#REF!="","",'PRECIFICAÇÃO DIRETA'!#REF!)</f>
        <v>#REF!</v>
      </c>
      <c r="E60" t="e">
        <f>IF('PRECIFICAÇÃO DIRETA'!#REF!="","",'PRECIFICAÇÃO DIRETA'!#REF!)</f>
        <v>#REF!</v>
      </c>
      <c r="F60">
        <f>IF('PRECIFICAÇÃO DIRETA'!F14="","",'PRECIFICAÇÃO DIRETA'!F14)</f>
        <v>0</v>
      </c>
      <c r="G60" t="str">
        <f>IF('PRECIFICAÇÃO DIRETA'!G14="","",'PRECIFICAÇÃO DIRETA'!G14)</f>
        <v/>
      </c>
      <c r="H60">
        <f>IF('PRECIFICAÇÃO DIRETA'!H14="","",'PRECIFICAÇÃO DIRETA'!H14)</f>
        <v>0</v>
      </c>
      <c r="I60" t="str">
        <f>IF('PRECIFICAÇÃO DIRETA'!M14="","",'PRECIFICAÇÃO DIRETA'!M14)</f>
        <v/>
      </c>
      <c r="J60" t="str">
        <f>IF('PRECIFICAÇÃO DIRETA'!N14="","",'PRECIFICAÇÃO DIRETA'!N14)</f>
        <v/>
      </c>
      <c r="K60" t="str">
        <f>IF('PRECIFICAÇÃO DIRETA'!O14="","",'PRECIFICAÇÃO DIRETA'!O14)</f>
        <v/>
      </c>
      <c r="L60" t="str">
        <f>IF('PRECIFICAÇÃO DIRETA'!P14="","",'PRECIFICAÇÃO DIRETA'!P14)</f>
        <v/>
      </c>
    </row>
    <row r="61" spans="1:12">
      <c r="A61" t="str">
        <f>IF('PRECIFICAÇÃO DIRETA'!B15="","",'PRECIFICAÇÃO DIRETA'!B15)</f>
        <v/>
      </c>
      <c r="B61" t="str">
        <f>IF('PRECIFICAÇÃO DIRETA'!C15="","",'PRECIFICAÇÃO DIRETA'!C15)</f>
        <v/>
      </c>
      <c r="C61">
        <f>IF('PRECIFICAÇÃO DIRETA'!D15="","",'PRECIFICAÇÃO DIRETA'!D15)</f>
        <v>0</v>
      </c>
      <c r="D61" t="e">
        <f>IF('PRECIFICAÇÃO DIRETA'!#REF!="","",'PRECIFICAÇÃO DIRETA'!#REF!)</f>
        <v>#REF!</v>
      </c>
      <c r="E61" t="e">
        <f>IF('PRECIFICAÇÃO DIRETA'!#REF!="","",'PRECIFICAÇÃO DIRETA'!#REF!)</f>
        <v>#REF!</v>
      </c>
      <c r="F61">
        <f>IF('PRECIFICAÇÃO DIRETA'!F15="","",'PRECIFICAÇÃO DIRETA'!F15)</f>
        <v>0</v>
      </c>
      <c r="G61" t="str">
        <f>IF('PRECIFICAÇÃO DIRETA'!G15="","",'PRECIFICAÇÃO DIRETA'!G15)</f>
        <v/>
      </c>
      <c r="H61">
        <f>IF('PRECIFICAÇÃO DIRETA'!H15="","",'PRECIFICAÇÃO DIRETA'!H15)</f>
        <v>0</v>
      </c>
      <c r="I61" t="str">
        <f>IF('PRECIFICAÇÃO DIRETA'!M15="","",'PRECIFICAÇÃO DIRETA'!M15)</f>
        <v/>
      </c>
      <c r="J61" t="str">
        <f>IF('PRECIFICAÇÃO DIRETA'!N15="","",'PRECIFICAÇÃO DIRETA'!N15)</f>
        <v/>
      </c>
      <c r="K61" t="str">
        <f>IF('PRECIFICAÇÃO DIRETA'!O15="","",'PRECIFICAÇÃO DIRETA'!O15)</f>
        <v/>
      </c>
      <c r="L61" t="str">
        <f>IF('PRECIFICAÇÃO DIRETA'!P15="","",'PRECIFICAÇÃO DIRETA'!P15)</f>
        <v/>
      </c>
    </row>
    <row r="62" spans="1:12">
      <c r="A62" t="str">
        <f>IF('PRECIFICAÇÃO DIRETA'!B16="","",'PRECIFICAÇÃO DIRETA'!B16)</f>
        <v/>
      </c>
      <c r="B62" t="str">
        <f>IF('PRECIFICAÇÃO DIRETA'!C16="","",'PRECIFICAÇÃO DIRETA'!C16)</f>
        <v/>
      </c>
      <c r="C62">
        <f>IF('PRECIFICAÇÃO DIRETA'!D16="","",'PRECIFICAÇÃO DIRETA'!D16)</f>
        <v>0</v>
      </c>
      <c r="D62" t="e">
        <f>IF('PRECIFICAÇÃO DIRETA'!#REF!="","",'PRECIFICAÇÃO DIRETA'!#REF!)</f>
        <v>#REF!</v>
      </c>
      <c r="E62" t="e">
        <f>IF('PRECIFICAÇÃO DIRETA'!#REF!="","",'PRECIFICAÇÃO DIRETA'!#REF!)</f>
        <v>#REF!</v>
      </c>
      <c r="F62">
        <f>IF('PRECIFICAÇÃO DIRETA'!F16="","",'PRECIFICAÇÃO DIRETA'!F16)</f>
        <v>0</v>
      </c>
      <c r="G62" t="str">
        <f>IF('PRECIFICAÇÃO DIRETA'!G16="","",'PRECIFICAÇÃO DIRETA'!G16)</f>
        <v/>
      </c>
      <c r="H62">
        <f>IF('PRECIFICAÇÃO DIRETA'!H16="","",'PRECIFICAÇÃO DIRETA'!H16)</f>
        <v>0</v>
      </c>
      <c r="I62" t="str">
        <f>IF('PRECIFICAÇÃO DIRETA'!M16="","",'PRECIFICAÇÃO DIRETA'!M16)</f>
        <v/>
      </c>
      <c r="J62" t="str">
        <f>IF('PRECIFICAÇÃO DIRETA'!N16="","",'PRECIFICAÇÃO DIRETA'!N16)</f>
        <v/>
      </c>
      <c r="K62" t="str">
        <f>IF('PRECIFICAÇÃO DIRETA'!O16="","",'PRECIFICAÇÃO DIRETA'!O16)</f>
        <v/>
      </c>
      <c r="L62" t="str">
        <f>IF('PRECIFICAÇÃO DIRETA'!P16="","",'PRECIFICAÇÃO DIRETA'!P16)</f>
        <v/>
      </c>
    </row>
    <row r="63" spans="1:12">
      <c r="A63" t="str">
        <f>IF('PRECIFICAÇÃO DIRETA'!B17="","",'PRECIFICAÇÃO DIRETA'!B17)</f>
        <v/>
      </c>
      <c r="B63" t="str">
        <f>IF('PRECIFICAÇÃO DIRETA'!C17="","",'PRECIFICAÇÃO DIRETA'!C17)</f>
        <v/>
      </c>
      <c r="C63">
        <f>IF('PRECIFICAÇÃO DIRETA'!D17="","",'PRECIFICAÇÃO DIRETA'!D17)</f>
        <v>0</v>
      </c>
      <c r="D63" t="e">
        <f>IF('PRECIFICAÇÃO DIRETA'!#REF!="","",'PRECIFICAÇÃO DIRETA'!#REF!)</f>
        <v>#REF!</v>
      </c>
      <c r="E63" t="e">
        <f>IF('PRECIFICAÇÃO DIRETA'!#REF!="","",'PRECIFICAÇÃO DIRETA'!#REF!)</f>
        <v>#REF!</v>
      </c>
      <c r="F63">
        <f>IF('PRECIFICAÇÃO DIRETA'!F17="","",'PRECIFICAÇÃO DIRETA'!F17)</f>
        <v>0</v>
      </c>
      <c r="G63" t="str">
        <f>IF('PRECIFICAÇÃO DIRETA'!G17="","",'PRECIFICAÇÃO DIRETA'!G17)</f>
        <v/>
      </c>
      <c r="H63">
        <f>IF('PRECIFICAÇÃO DIRETA'!H17="","",'PRECIFICAÇÃO DIRETA'!H17)</f>
        <v>0</v>
      </c>
      <c r="I63" t="str">
        <f>IF('PRECIFICAÇÃO DIRETA'!M17="","",'PRECIFICAÇÃO DIRETA'!M17)</f>
        <v/>
      </c>
      <c r="J63" t="str">
        <f>IF('PRECIFICAÇÃO DIRETA'!N17="","",'PRECIFICAÇÃO DIRETA'!N17)</f>
        <v/>
      </c>
      <c r="K63" t="str">
        <f>IF('PRECIFICAÇÃO DIRETA'!O17="","",'PRECIFICAÇÃO DIRETA'!O17)</f>
        <v/>
      </c>
      <c r="L63" t="str">
        <f>IF('PRECIFICAÇÃO DIRETA'!P17="","",'PRECIFICAÇÃO DIRETA'!P17)</f>
        <v/>
      </c>
    </row>
    <row r="64" spans="1:12">
      <c r="A64" t="str">
        <f>IF('PRECIFICAÇÃO DIRETA'!B18="","",'PRECIFICAÇÃO DIRETA'!B18)</f>
        <v/>
      </c>
      <c r="B64" t="str">
        <f>IF('PRECIFICAÇÃO DIRETA'!C18="","",'PRECIFICAÇÃO DIRETA'!C18)</f>
        <v/>
      </c>
      <c r="C64">
        <f>IF('PRECIFICAÇÃO DIRETA'!D18="","",'PRECIFICAÇÃO DIRETA'!D18)</f>
        <v>0</v>
      </c>
      <c r="D64" t="e">
        <f>IF('PRECIFICAÇÃO DIRETA'!#REF!="","",'PRECIFICAÇÃO DIRETA'!#REF!)</f>
        <v>#REF!</v>
      </c>
      <c r="E64" t="e">
        <f>IF('PRECIFICAÇÃO DIRETA'!#REF!="","",'PRECIFICAÇÃO DIRETA'!#REF!)</f>
        <v>#REF!</v>
      </c>
      <c r="F64">
        <f>IF('PRECIFICAÇÃO DIRETA'!F18="","",'PRECIFICAÇÃO DIRETA'!F18)</f>
        <v>0</v>
      </c>
      <c r="G64" t="str">
        <f>IF('PRECIFICAÇÃO DIRETA'!G18="","",'PRECIFICAÇÃO DIRETA'!G18)</f>
        <v/>
      </c>
      <c r="H64">
        <f>IF('PRECIFICAÇÃO DIRETA'!H18="","",'PRECIFICAÇÃO DIRETA'!H18)</f>
        <v>0</v>
      </c>
      <c r="I64" t="str">
        <f>IF('PRECIFICAÇÃO DIRETA'!M18="","",'PRECIFICAÇÃO DIRETA'!M18)</f>
        <v/>
      </c>
      <c r="J64" t="str">
        <f>IF('PRECIFICAÇÃO DIRETA'!N18="","",'PRECIFICAÇÃO DIRETA'!N18)</f>
        <v/>
      </c>
      <c r="K64" t="str">
        <f>IF('PRECIFICAÇÃO DIRETA'!O18="","",'PRECIFICAÇÃO DIRETA'!O18)</f>
        <v/>
      </c>
      <c r="L64" t="str">
        <f>IF('PRECIFICAÇÃO DIRETA'!P18="","",'PRECIFICAÇÃO DIRETA'!P18)</f>
        <v/>
      </c>
    </row>
    <row r="65" spans="1:12">
      <c r="A65" t="str">
        <f>IF('PRECIFICAÇÃO DIRETA'!B19="","",'PRECIFICAÇÃO DIRETA'!B19)</f>
        <v/>
      </c>
      <c r="B65" t="str">
        <f>IF('PRECIFICAÇÃO DIRETA'!C19="","",'PRECIFICAÇÃO DIRETA'!C19)</f>
        <v/>
      </c>
      <c r="C65">
        <f>IF('PRECIFICAÇÃO DIRETA'!D19="","",'PRECIFICAÇÃO DIRETA'!D19)</f>
        <v>0</v>
      </c>
      <c r="D65" t="e">
        <f>IF('PRECIFICAÇÃO DIRETA'!#REF!="","",'PRECIFICAÇÃO DIRETA'!#REF!)</f>
        <v>#REF!</v>
      </c>
      <c r="E65" t="e">
        <f>IF('PRECIFICAÇÃO DIRETA'!#REF!="","",'PRECIFICAÇÃO DIRETA'!#REF!)</f>
        <v>#REF!</v>
      </c>
      <c r="F65">
        <f>IF('PRECIFICAÇÃO DIRETA'!F19="","",'PRECIFICAÇÃO DIRETA'!F19)</f>
        <v>0</v>
      </c>
      <c r="G65" t="str">
        <f>IF('PRECIFICAÇÃO DIRETA'!G19="","",'PRECIFICAÇÃO DIRETA'!G19)</f>
        <v/>
      </c>
      <c r="H65">
        <f>IF('PRECIFICAÇÃO DIRETA'!H19="","",'PRECIFICAÇÃO DIRETA'!H19)</f>
        <v>0</v>
      </c>
      <c r="I65" t="str">
        <f>IF('PRECIFICAÇÃO DIRETA'!M19="","",'PRECIFICAÇÃO DIRETA'!M19)</f>
        <v/>
      </c>
      <c r="J65" t="str">
        <f>IF('PRECIFICAÇÃO DIRETA'!N19="","",'PRECIFICAÇÃO DIRETA'!N19)</f>
        <v/>
      </c>
      <c r="K65" t="str">
        <f>IF('PRECIFICAÇÃO DIRETA'!O19="","",'PRECIFICAÇÃO DIRETA'!O19)</f>
        <v/>
      </c>
      <c r="L65" t="str">
        <f>IF('PRECIFICAÇÃO DIRETA'!P19="","",'PRECIFICAÇÃO DIRETA'!P19)</f>
        <v/>
      </c>
    </row>
    <row r="66" spans="1:12">
      <c r="A66" t="str">
        <f>IF('PRECIFICAÇÃO DIRETA'!B20="","",'PRECIFICAÇÃO DIRETA'!B20)</f>
        <v/>
      </c>
      <c r="B66" t="str">
        <f>IF('PRECIFICAÇÃO DIRETA'!C20="","",'PRECIFICAÇÃO DIRETA'!C20)</f>
        <v/>
      </c>
      <c r="C66">
        <f>IF('PRECIFICAÇÃO DIRETA'!D20="","",'PRECIFICAÇÃO DIRETA'!D20)</f>
        <v>0</v>
      </c>
      <c r="D66" t="e">
        <f>IF('PRECIFICAÇÃO DIRETA'!#REF!="","",'PRECIFICAÇÃO DIRETA'!#REF!)</f>
        <v>#REF!</v>
      </c>
      <c r="E66" t="e">
        <f>IF('PRECIFICAÇÃO DIRETA'!#REF!="","",'PRECIFICAÇÃO DIRETA'!#REF!)</f>
        <v>#REF!</v>
      </c>
      <c r="F66">
        <f>IF('PRECIFICAÇÃO DIRETA'!F20="","",'PRECIFICAÇÃO DIRETA'!F20)</f>
        <v>0</v>
      </c>
      <c r="G66" t="str">
        <f>IF('PRECIFICAÇÃO DIRETA'!G20="","",'PRECIFICAÇÃO DIRETA'!G20)</f>
        <v/>
      </c>
      <c r="H66">
        <f>IF('PRECIFICAÇÃO DIRETA'!H20="","",'PRECIFICAÇÃO DIRETA'!H20)</f>
        <v>0</v>
      </c>
      <c r="I66" t="str">
        <f>IF('PRECIFICAÇÃO DIRETA'!M20="","",'PRECIFICAÇÃO DIRETA'!M20)</f>
        <v/>
      </c>
      <c r="J66" t="str">
        <f>IF('PRECIFICAÇÃO DIRETA'!N20="","",'PRECIFICAÇÃO DIRETA'!N20)</f>
        <v/>
      </c>
      <c r="K66" t="str">
        <f>IF('PRECIFICAÇÃO DIRETA'!O20="","",'PRECIFICAÇÃO DIRETA'!O20)</f>
        <v/>
      </c>
      <c r="L66" t="str">
        <f>IF('PRECIFICAÇÃO DIRETA'!P20="","",'PRECIFICAÇÃO DIRETA'!P20)</f>
        <v/>
      </c>
    </row>
    <row r="67" spans="1:12">
      <c r="A67" t="str">
        <f>IF('PRECIFICAÇÃO DIRETA'!B21="","",'PRECIFICAÇÃO DIRETA'!B21)</f>
        <v/>
      </c>
      <c r="B67" t="str">
        <f>IF('PRECIFICAÇÃO DIRETA'!C21="","",'PRECIFICAÇÃO DIRETA'!C21)</f>
        <v/>
      </c>
      <c r="C67">
        <f>IF('PRECIFICAÇÃO DIRETA'!D21="","",'PRECIFICAÇÃO DIRETA'!D21)</f>
        <v>0</v>
      </c>
      <c r="D67" t="e">
        <f>IF('PRECIFICAÇÃO DIRETA'!#REF!="","",'PRECIFICAÇÃO DIRETA'!#REF!)</f>
        <v>#REF!</v>
      </c>
      <c r="E67" t="e">
        <f>IF('PRECIFICAÇÃO DIRETA'!#REF!="","",'PRECIFICAÇÃO DIRETA'!#REF!)</f>
        <v>#REF!</v>
      </c>
      <c r="F67">
        <f>IF('PRECIFICAÇÃO DIRETA'!F21="","",'PRECIFICAÇÃO DIRETA'!F21)</f>
        <v>0</v>
      </c>
      <c r="G67" t="str">
        <f>IF('PRECIFICAÇÃO DIRETA'!G21="","",'PRECIFICAÇÃO DIRETA'!G21)</f>
        <v/>
      </c>
      <c r="H67">
        <f>IF('PRECIFICAÇÃO DIRETA'!H21="","",'PRECIFICAÇÃO DIRETA'!H21)</f>
        <v>0</v>
      </c>
      <c r="I67" t="str">
        <f>IF('PRECIFICAÇÃO DIRETA'!M21="","",'PRECIFICAÇÃO DIRETA'!M21)</f>
        <v/>
      </c>
      <c r="J67" t="str">
        <f>IF('PRECIFICAÇÃO DIRETA'!N21="","",'PRECIFICAÇÃO DIRETA'!N21)</f>
        <v/>
      </c>
      <c r="K67" t="str">
        <f>IF('PRECIFICAÇÃO DIRETA'!O21="","",'PRECIFICAÇÃO DIRETA'!O21)</f>
        <v/>
      </c>
      <c r="L67" t="str">
        <f>IF('PRECIFICAÇÃO DIRETA'!P21="","",'PRECIFICAÇÃO DIRETA'!P21)</f>
        <v/>
      </c>
    </row>
    <row r="68" spans="1:12">
      <c r="A68" t="str">
        <f>IF('PRECIFICAÇÃO DIRETA'!B22="","",'PRECIFICAÇÃO DIRETA'!B22)</f>
        <v/>
      </c>
      <c r="B68" t="str">
        <f>IF('PRECIFICAÇÃO DIRETA'!C22="","",'PRECIFICAÇÃO DIRETA'!C22)</f>
        <v/>
      </c>
      <c r="C68">
        <f>IF('PRECIFICAÇÃO DIRETA'!D22="","",'PRECIFICAÇÃO DIRETA'!D22)</f>
        <v>0</v>
      </c>
      <c r="D68" t="e">
        <f>IF('PRECIFICAÇÃO DIRETA'!#REF!="","",'PRECIFICAÇÃO DIRETA'!#REF!)</f>
        <v>#REF!</v>
      </c>
      <c r="E68" t="e">
        <f>IF('PRECIFICAÇÃO DIRETA'!#REF!="","",'PRECIFICAÇÃO DIRETA'!#REF!)</f>
        <v>#REF!</v>
      </c>
      <c r="F68">
        <f>IF('PRECIFICAÇÃO DIRETA'!F22="","",'PRECIFICAÇÃO DIRETA'!F22)</f>
        <v>0</v>
      </c>
      <c r="G68" t="str">
        <f>IF('PRECIFICAÇÃO DIRETA'!G22="","",'PRECIFICAÇÃO DIRETA'!G22)</f>
        <v/>
      </c>
      <c r="H68">
        <f>IF('PRECIFICAÇÃO DIRETA'!H22="","",'PRECIFICAÇÃO DIRETA'!H22)</f>
        <v>0</v>
      </c>
      <c r="I68" t="str">
        <f>IF('PRECIFICAÇÃO DIRETA'!M22="","",'PRECIFICAÇÃO DIRETA'!M22)</f>
        <v/>
      </c>
      <c r="J68" t="str">
        <f>IF('PRECIFICAÇÃO DIRETA'!N22="","",'PRECIFICAÇÃO DIRETA'!N22)</f>
        <v/>
      </c>
      <c r="K68" t="str">
        <f>IF('PRECIFICAÇÃO DIRETA'!O22="","",'PRECIFICAÇÃO DIRETA'!O22)</f>
        <v/>
      </c>
      <c r="L68" t="str">
        <f>IF('PRECIFICAÇÃO DIRETA'!P22="","",'PRECIFICAÇÃO DIRETA'!P22)</f>
        <v/>
      </c>
    </row>
    <row r="69" spans="1:12">
      <c r="A69" t="str">
        <f>IF('PRECIFICAÇÃO DIRETA'!B23="","",'PRECIFICAÇÃO DIRETA'!B23)</f>
        <v/>
      </c>
      <c r="B69" t="str">
        <f>IF('PRECIFICAÇÃO DIRETA'!C23="","",'PRECIFICAÇÃO DIRETA'!C23)</f>
        <v/>
      </c>
      <c r="C69">
        <f>IF('PRECIFICAÇÃO DIRETA'!D23="","",'PRECIFICAÇÃO DIRETA'!D23)</f>
        <v>0</v>
      </c>
      <c r="D69" t="e">
        <f>IF('PRECIFICAÇÃO DIRETA'!#REF!="","",'PRECIFICAÇÃO DIRETA'!#REF!)</f>
        <v>#REF!</v>
      </c>
      <c r="E69" t="e">
        <f>IF('PRECIFICAÇÃO DIRETA'!#REF!="","",'PRECIFICAÇÃO DIRETA'!#REF!)</f>
        <v>#REF!</v>
      </c>
      <c r="F69">
        <f>IF('PRECIFICAÇÃO DIRETA'!F23="","",'PRECIFICAÇÃO DIRETA'!F23)</f>
        <v>0</v>
      </c>
      <c r="G69" t="str">
        <f>IF('PRECIFICAÇÃO DIRETA'!G23="","",'PRECIFICAÇÃO DIRETA'!G23)</f>
        <v/>
      </c>
      <c r="H69">
        <f>IF('PRECIFICAÇÃO DIRETA'!H23="","",'PRECIFICAÇÃO DIRETA'!H23)</f>
        <v>0</v>
      </c>
      <c r="I69" t="str">
        <f>IF('PRECIFICAÇÃO DIRETA'!M23="","",'PRECIFICAÇÃO DIRETA'!M23)</f>
        <v/>
      </c>
      <c r="J69" t="str">
        <f>IF('PRECIFICAÇÃO DIRETA'!N23="","",'PRECIFICAÇÃO DIRETA'!N23)</f>
        <v/>
      </c>
      <c r="K69" t="str">
        <f>IF('PRECIFICAÇÃO DIRETA'!O23="","",'PRECIFICAÇÃO DIRETA'!O23)</f>
        <v/>
      </c>
      <c r="L69" t="str">
        <f>IF('PRECIFICAÇÃO DIRETA'!P23="","",'PRECIFICAÇÃO DIRETA'!P23)</f>
        <v/>
      </c>
    </row>
    <row r="70" spans="1:12">
      <c r="A70" t="str">
        <f>IF('PRECIFICAÇÃO DIRETA'!B24="","",'PRECIFICAÇÃO DIRETA'!B24)</f>
        <v/>
      </c>
      <c r="B70" t="str">
        <f>IF('PRECIFICAÇÃO DIRETA'!C24="","",'PRECIFICAÇÃO DIRETA'!C24)</f>
        <v/>
      </c>
      <c r="C70">
        <f>IF('PRECIFICAÇÃO DIRETA'!D24="","",'PRECIFICAÇÃO DIRETA'!D24)</f>
        <v>0</v>
      </c>
      <c r="D70" t="e">
        <f>IF('PRECIFICAÇÃO DIRETA'!#REF!="","",'PRECIFICAÇÃO DIRETA'!#REF!)</f>
        <v>#REF!</v>
      </c>
      <c r="E70" t="e">
        <f>IF('PRECIFICAÇÃO DIRETA'!#REF!="","",'PRECIFICAÇÃO DIRETA'!#REF!)</f>
        <v>#REF!</v>
      </c>
      <c r="F70">
        <f>IF('PRECIFICAÇÃO DIRETA'!F24="","",'PRECIFICAÇÃO DIRETA'!F24)</f>
        <v>0</v>
      </c>
      <c r="G70" t="str">
        <f>IF('PRECIFICAÇÃO DIRETA'!G24="","",'PRECIFICAÇÃO DIRETA'!G24)</f>
        <v/>
      </c>
      <c r="H70">
        <f>IF('PRECIFICAÇÃO DIRETA'!H24="","",'PRECIFICAÇÃO DIRETA'!H24)</f>
        <v>0</v>
      </c>
      <c r="I70" t="str">
        <f>IF('PRECIFICAÇÃO DIRETA'!M24="","",'PRECIFICAÇÃO DIRETA'!M24)</f>
        <v/>
      </c>
      <c r="J70" t="str">
        <f>IF('PRECIFICAÇÃO DIRETA'!N24="","",'PRECIFICAÇÃO DIRETA'!N24)</f>
        <v/>
      </c>
      <c r="K70" t="str">
        <f>IF('PRECIFICAÇÃO DIRETA'!O24="","",'PRECIFICAÇÃO DIRETA'!O24)</f>
        <v/>
      </c>
      <c r="L70" t="str">
        <f>IF('PRECIFICAÇÃO DIRETA'!P24="","",'PRECIFICAÇÃO DIRETA'!P24)</f>
        <v/>
      </c>
    </row>
    <row r="71" spans="1:12">
      <c r="A71" t="str">
        <f>IF('PRECIFICAÇÃO DIRETA'!B25="","",'PRECIFICAÇÃO DIRETA'!B25)</f>
        <v/>
      </c>
      <c r="B71" t="str">
        <f>IF('PRECIFICAÇÃO DIRETA'!C25="","",'PRECIFICAÇÃO DIRETA'!C25)</f>
        <v/>
      </c>
      <c r="C71">
        <f>IF('PRECIFICAÇÃO DIRETA'!D25="","",'PRECIFICAÇÃO DIRETA'!D25)</f>
        <v>0</v>
      </c>
      <c r="D71" t="e">
        <f>IF('PRECIFICAÇÃO DIRETA'!#REF!="","",'PRECIFICAÇÃO DIRETA'!#REF!)</f>
        <v>#REF!</v>
      </c>
      <c r="E71" t="e">
        <f>IF('PRECIFICAÇÃO DIRETA'!#REF!="","",'PRECIFICAÇÃO DIRETA'!#REF!)</f>
        <v>#REF!</v>
      </c>
      <c r="F71">
        <f>IF('PRECIFICAÇÃO DIRETA'!F25="","",'PRECIFICAÇÃO DIRETA'!F25)</f>
        <v>0</v>
      </c>
      <c r="G71" t="str">
        <f>IF('PRECIFICAÇÃO DIRETA'!G25="","",'PRECIFICAÇÃO DIRETA'!G25)</f>
        <v/>
      </c>
      <c r="H71">
        <f>IF('PRECIFICAÇÃO DIRETA'!H25="","",'PRECIFICAÇÃO DIRETA'!H25)</f>
        <v>0</v>
      </c>
      <c r="I71" t="str">
        <f>IF('PRECIFICAÇÃO DIRETA'!M25="","",'PRECIFICAÇÃO DIRETA'!M25)</f>
        <v/>
      </c>
      <c r="J71" t="str">
        <f>IF('PRECIFICAÇÃO DIRETA'!N25="","",'PRECIFICAÇÃO DIRETA'!N25)</f>
        <v/>
      </c>
      <c r="K71" t="str">
        <f>IF('PRECIFICAÇÃO DIRETA'!O25="","",'PRECIFICAÇÃO DIRETA'!O25)</f>
        <v/>
      </c>
      <c r="L71" t="str">
        <f>IF('PRECIFICAÇÃO DIRETA'!P25="","",'PRECIFICAÇÃO DIRETA'!P25)</f>
        <v/>
      </c>
    </row>
    <row r="72" spans="1:12">
      <c r="A72" t="str">
        <f>IF('PRECIFICAÇÃO DIRETA'!B26="","",'PRECIFICAÇÃO DIRETA'!B26)</f>
        <v/>
      </c>
      <c r="B72" t="str">
        <f>IF('PRECIFICAÇÃO DIRETA'!C26="","",'PRECIFICAÇÃO DIRETA'!C26)</f>
        <v/>
      </c>
      <c r="C72">
        <f>IF('PRECIFICAÇÃO DIRETA'!D26="","",'PRECIFICAÇÃO DIRETA'!D26)</f>
        <v>0</v>
      </c>
      <c r="D72" t="e">
        <f>IF('PRECIFICAÇÃO DIRETA'!#REF!="","",'PRECIFICAÇÃO DIRETA'!#REF!)</f>
        <v>#REF!</v>
      </c>
      <c r="E72" t="e">
        <f>IF('PRECIFICAÇÃO DIRETA'!#REF!="","",'PRECIFICAÇÃO DIRETA'!#REF!)</f>
        <v>#REF!</v>
      </c>
      <c r="F72">
        <f>IF('PRECIFICAÇÃO DIRETA'!F26="","",'PRECIFICAÇÃO DIRETA'!F26)</f>
        <v>0</v>
      </c>
      <c r="G72" t="str">
        <f>IF('PRECIFICAÇÃO DIRETA'!G26="","",'PRECIFICAÇÃO DIRETA'!G26)</f>
        <v/>
      </c>
      <c r="H72">
        <f>IF('PRECIFICAÇÃO DIRETA'!H26="","",'PRECIFICAÇÃO DIRETA'!H26)</f>
        <v>0</v>
      </c>
      <c r="I72" t="str">
        <f>IF('PRECIFICAÇÃO DIRETA'!M26="","",'PRECIFICAÇÃO DIRETA'!M26)</f>
        <v/>
      </c>
      <c r="J72" t="str">
        <f>IF('PRECIFICAÇÃO DIRETA'!N26="","",'PRECIFICAÇÃO DIRETA'!N26)</f>
        <v/>
      </c>
      <c r="K72" t="str">
        <f>IF('PRECIFICAÇÃO DIRETA'!O26="","",'PRECIFICAÇÃO DIRETA'!O26)</f>
        <v/>
      </c>
      <c r="L72" t="str">
        <f>IF('PRECIFICAÇÃO DIRETA'!P26="","",'PRECIFICAÇÃO DIRETA'!P26)</f>
        <v/>
      </c>
    </row>
    <row r="73" spans="1:12">
      <c r="A73" t="str">
        <f>IF('PRECIFICAÇÃO DIRETA'!B27="","",'PRECIFICAÇÃO DIRETA'!B27)</f>
        <v/>
      </c>
      <c r="B73" t="str">
        <f>IF('PRECIFICAÇÃO DIRETA'!C27="","",'PRECIFICAÇÃO DIRETA'!C27)</f>
        <v/>
      </c>
      <c r="C73">
        <f>IF('PRECIFICAÇÃO DIRETA'!D27="","",'PRECIFICAÇÃO DIRETA'!D27)</f>
        <v>0</v>
      </c>
      <c r="D73" t="e">
        <f>IF('PRECIFICAÇÃO DIRETA'!#REF!="","",'PRECIFICAÇÃO DIRETA'!#REF!)</f>
        <v>#REF!</v>
      </c>
      <c r="E73" t="e">
        <f>IF('PRECIFICAÇÃO DIRETA'!#REF!="","",'PRECIFICAÇÃO DIRETA'!#REF!)</f>
        <v>#REF!</v>
      </c>
      <c r="F73">
        <f>IF('PRECIFICAÇÃO DIRETA'!F27="","",'PRECIFICAÇÃO DIRETA'!F27)</f>
        <v>0</v>
      </c>
      <c r="G73" t="str">
        <f>IF('PRECIFICAÇÃO DIRETA'!G27="","",'PRECIFICAÇÃO DIRETA'!G27)</f>
        <v/>
      </c>
      <c r="H73">
        <f>IF('PRECIFICAÇÃO DIRETA'!H27="","",'PRECIFICAÇÃO DIRETA'!H27)</f>
        <v>0</v>
      </c>
      <c r="I73" t="str">
        <f>IF('PRECIFICAÇÃO DIRETA'!M27="","",'PRECIFICAÇÃO DIRETA'!M27)</f>
        <v/>
      </c>
      <c r="J73" t="str">
        <f>IF('PRECIFICAÇÃO DIRETA'!N27="","",'PRECIFICAÇÃO DIRETA'!N27)</f>
        <v/>
      </c>
      <c r="K73" t="str">
        <f>IF('PRECIFICAÇÃO DIRETA'!O27="","",'PRECIFICAÇÃO DIRETA'!O27)</f>
        <v/>
      </c>
      <c r="L73" t="str">
        <f>IF('PRECIFICAÇÃO DIRETA'!P27="","",'PRECIFICAÇÃO DIRETA'!P27)</f>
        <v/>
      </c>
    </row>
    <row r="74" spans="1:12">
      <c r="A74" t="str">
        <f>IF('PRECIFICAÇÃO DIRETA'!B28="","",'PRECIFICAÇÃO DIRETA'!B28)</f>
        <v/>
      </c>
      <c r="B74" t="str">
        <f>IF('PRECIFICAÇÃO DIRETA'!C28="","",'PRECIFICAÇÃO DIRETA'!C28)</f>
        <v/>
      </c>
      <c r="C74">
        <f>IF('PRECIFICAÇÃO DIRETA'!D28="","",'PRECIFICAÇÃO DIRETA'!D28)</f>
        <v>0</v>
      </c>
      <c r="D74" t="e">
        <f>IF('PRECIFICAÇÃO DIRETA'!#REF!="","",'PRECIFICAÇÃO DIRETA'!#REF!)</f>
        <v>#REF!</v>
      </c>
      <c r="E74" t="e">
        <f>IF('PRECIFICAÇÃO DIRETA'!#REF!="","",'PRECIFICAÇÃO DIRETA'!#REF!)</f>
        <v>#REF!</v>
      </c>
      <c r="F74">
        <f>IF('PRECIFICAÇÃO DIRETA'!F28="","",'PRECIFICAÇÃO DIRETA'!F28)</f>
        <v>0</v>
      </c>
      <c r="G74" t="str">
        <f>IF('PRECIFICAÇÃO DIRETA'!G28="","",'PRECIFICAÇÃO DIRETA'!G28)</f>
        <v/>
      </c>
      <c r="H74">
        <f>IF('PRECIFICAÇÃO DIRETA'!H28="","",'PRECIFICAÇÃO DIRETA'!H28)</f>
        <v>0</v>
      </c>
      <c r="I74" t="str">
        <f>IF('PRECIFICAÇÃO DIRETA'!M28="","",'PRECIFICAÇÃO DIRETA'!M28)</f>
        <v/>
      </c>
      <c r="J74" t="str">
        <f>IF('PRECIFICAÇÃO DIRETA'!N28="","",'PRECIFICAÇÃO DIRETA'!N28)</f>
        <v/>
      </c>
      <c r="K74" t="str">
        <f>IF('PRECIFICAÇÃO DIRETA'!O28="","",'PRECIFICAÇÃO DIRETA'!O28)</f>
        <v/>
      </c>
      <c r="L74" t="str">
        <f>IF('PRECIFICAÇÃO DIRETA'!P28="","",'PRECIFICAÇÃO DIRETA'!P28)</f>
        <v/>
      </c>
    </row>
    <row r="75" spans="1:12">
      <c r="A75" t="str">
        <f>IF('PRECIFICAÇÃO DIRETA'!B29="","",'PRECIFICAÇÃO DIRETA'!B29)</f>
        <v/>
      </c>
      <c r="B75" t="str">
        <f>IF('PRECIFICAÇÃO DIRETA'!C29="","",'PRECIFICAÇÃO DIRETA'!C29)</f>
        <v/>
      </c>
      <c r="C75">
        <f>IF('PRECIFICAÇÃO DIRETA'!D29="","",'PRECIFICAÇÃO DIRETA'!D29)</f>
        <v>0</v>
      </c>
      <c r="D75" t="e">
        <f>IF('PRECIFICAÇÃO DIRETA'!#REF!="","",'PRECIFICAÇÃO DIRETA'!#REF!)</f>
        <v>#REF!</v>
      </c>
      <c r="E75" t="e">
        <f>IF('PRECIFICAÇÃO DIRETA'!#REF!="","",'PRECIFICAÇÃO DIRETA'!#REF!)</f>
        <v>#REF!</v>
      </c>
      <c r="F75">
        <f>IF('PRECIFICAÇÃO DIRETA'!F29="","",'PRECIFICAÇÃO DIRETA'!F29)</f>
        <v>0</v>
      </c>
      <c r="G75" t="str">
        <f>IF('PRECIFICAÇÃO DIRETA'!G29="","",'PRECIFICAÇÃO DIRETA'!G29)</f>
        <v/>
      </c>
      <c r="H75">
        <f>IF('PRECIFICAÇÃO DIRETA'!H29="","",'PRECIFICAÇÃO DIRETA'!H29)</f>
        <v>0</v>
      </c>
      <c r="I75" t="str">
        <f>IF('PRECIFICAÇÃO DIRETA'!M29="","",'PRECIFICAÇÃO DIRETA'!M29)</f>
        <v/>
      </c>
      <c r="J75" t="str">
        <f>IF('PRECIFICAÇÃO DIRETA'!N29="","",'PRECIFICAÇÃO DIRETA'!N29)</f>
        <v/>
      </c>
      <c r="K75" t="str">
        <f>IF('PRECIFICAÇÃO DIRETA'!O29="","",'PRECIFICAÇÃO DIRETA'!O29)</f>
        <v/>
      </c>
      <c r="L75" t="str">
        <f>IF('PRECIFICAÇÃO DIRETA'!P29="","",'PRECIFICAÇÃO DIRETA'!P29)</f>
        <v/>
      </c>
    </row>
    <row r="76" spans="1:12">
      <c r="A76" t="str">
        <f>IF('PRECIFICAÇÃO DIRETA'!B30="","",'PRECIFICAÇÃO DIRETA'!B30)</f>
        <v/>
      </c>
      <c r="B76" t="str">
        <f>IF('PRECIFICAÇÃO DIRETA'!C30="","",'PRECIFICAÇÃO DIRETA'!C30)</f>
        <v/>
      </c>
      <c r="C76">
        <f>IF('PRECIFICAÇÃO DIRETA'!D30="","",'PRECIFICAÇÃO DIRETA'!D30)</f>
        <v>0</v>
      </c>
      <c r="D76" t="e">
        <f>IF('PRECIFICAÇÃO DIRETA'!#REF!="","",'PRECIFICAÇÃO DIRETA'!#REF!)</f>
        <v>#REF!</v>
      </c>
      <c r="E76" t="e">
        <f>IF('PRECIFICAÇÃO DIRETA'!#REF!="","",'PRECIFICAÇÃO DIRETA'!#REF!)</f>
        <v>#REF!</v>
      </c>
      <c r="F76">
        <f>IF('PRECIFICAÇÃO DIRETA'!F30="","",'PRECIFICAÇÃO DIRETA'!F30)</f>
        <v>0</v>
      </c>
      <c r="G76" t="str">
        <f>IF('PRECIFICAÇÃO DIRETA'!G30="","",'PRECIFICAÇÃO DIRETA'!G30)</f>
        <v/>
      </c>
      <c r="H76">
        <f>IF('PRECIFICAÇÃO DIRETA'!H30="","",'PRECIFICAÇÃO DIRETA'!H30)</f>
        <v>0</v>
      </c>
      <c r="I76" t="str">
        <f>IF('PRECIFICAÇÃO DIRETA'!M30="","",'PRECIFICAÇÃO DIRETA'!M30)</f>
        <v/>
      </c>
      <c r="J76" t="str">
        <f>IF('PRECIFICAÇÃO DIRETA'!N30="","",'PRECIFICAÇÃO DIRETA'!N30)</f>
        <v/>
      </c>
      <c r="K76" t="str">
        <f>IF('PRECIFICAÇÃO DIRETA'!O30="","",'PRECIFICAÇÃO DIRETA'!O30)</f>
        <v/>
      </c>
      <c r="L76" t="str">
        <f>IF('PRECIFICAÇÃO DIRETA'!P30="","",'PRECIFICAÇÃO DIRETA'!P30)</f>
        <v/>
      </c>
    </row>
    <row r="77" spans="1:12">
      <c r="A77" t="str">
        <f>IF('PRECIFICAÇÃO DIRETA'!B31="","",'PRECIFICAÇÃO DIRETA'!B31)</f>
        <v/>
      </c>
      <c r="B77" t="str">
        <f>IF('PRECIFICAÇÃO DIRETA'!C31="","",'PRECIFICAÇÃO DIRETA'!C31)</f>
        <v/>
      </c>
      <c r="C77">
        <f>IF('PRECIFICAÇÃO DIRETA'!D31="","",'PRECIFICAÇÃO DIRETA'!D31)</f>
        <v>0</v>
      </c>
      <c r="D77" t="e">
        <f>IF('PRECIFICAÇÃO DIRETA'!#REF!="","",'PRECIFICAÇÃO DIRETA'!#REF!)</f>
        <v>#REF!</v>
      </c>
      <c r="E77" t="e">
        <f>IF('PRECIFICAÇÃO DIRETA'!#REF!="","",'PRECIFICAÇÃO DIRETA'!#REF!)</f>
        <v>#REF!</v>
      </c>
      <c r="F77">
        <f>IF('PRECIFICAÇÃO DIRETA'!F31="","",'PRECIFICAÇÃO DIRETA'!F31)</f>
        <v>0</v>
      </c>
      <c r="G77" t="str">
        <f>IF('PRECIFICAÇÃO DIRETA'!G31="","",'PRECIFICAÇÃO DIRETA'!G31)</f>
        <v/>
      </c>
      <c r="H77">
        <f>IF('PRECIFICAÇÃO DIRETA'!H31="","",'PRECIFICAÇÃO DIRETA'!H31)</f>
        <v>0</v>
      </c>
      <c r="I77" t="str">
        <f>IF('PRECIFICAÇÃO DIRETA'!M31="","",'PRECIFICAÇÃO DIRETA'!M31)</f>
        <v/>
      </c>
      <c r="J77" t="str">
        <f>IF('PRECIFICAÇÃO DIRETA'!N31="","",'PRECIFICAÇÃO DIRETA'!N31)</f>
        <v/>
      </c>
      <c r="K77" t="str">
        <f>IF('PRECIFICAÇÃO DIRETA'!O31="","",'PRECIFICAÇÃO DIRETA'!O31)</f>
        <v/>
      </c>
      <c r="L77" t="str">
        <f>IF('PRECIFICAÇÃO DIRETA'!P31="","",'PRECIFICAÇÃO DIRETA'!P31)</f>
        <v/>
      </c>
    </row>
    <row r="78" spans="1:12">
      <c r="A78" t="str">
        <f>IF('PRECIFICAÇÃO DIRETA'!B32="","",'PRECIFICAÇÃO DIRETA'!B32)</f>
        <v/>
      </c>
      <c r="B78" t="str">
        <f>IF('PRECIFICAÇÃO DIRETA'!C32="","",'PRECIFICAÇÃO DIRETA'!C32)</f>
        <v/>
      </c>
      <c r="C78">
        <f>IF('PRECIFICAÇÃO DIRETA'!D32="","",'PRECIFICAÇÃO DIRETA'!D32)</f>
        <v>0</v>
      </c>
      <c r="D78" t="e">
        <f>IF('PRECIFICAÇÃO DIRETA'!#REF!="","",'PRECIFICAÇÃO DIRETA'!#REF!)</f>
        <v>#REF!</v>
      </c>
      <c r="E78" t="e">
        <f>IF('PRECIFICAÇÃO DIRETA'!#REF!="","",'PRECIFICAÇÃO DIRETA'!#REF!)</f>
        <v>#REF!</v>
      </c>
      <c r="F78">
        <f>IF('PRECIFICAÇÃO DIRETA'!F32="","",'PRECIFICAÇÃO DIRETA'!F32)</f>
        <v>0</v>
      </c>
      <c r="G78" t="str">
        <f>IF('PRECIFICAÇÃO DIRETA'!G32="","",'PRECIFICAÇÃO DIRETA'!G32)</f>
        <v/>
      </c>
      <c r="H78">
        <f>IF('PRECIFICAÇÃO DIRETA'!H32="","",'PRECIFICAÇÃO DIRETA'!H32)</f>
        <v>0</v>
      </c>
      <c r="I78" t="str">
        <f>IF('PRECIFICAÇÃO DIRETA'!M32="","",'PRECIFICAÇÃO DIRETA'!M32)</f>
        <v/>
      </c>
      <c r="J78" t="str">
        <f>IF('PRECIFICAÇÃO DIRETA'!N32="","",'PRECIFICAÇÃO DIRETA'!N32)</f>
        <v/>
      </c>
      <c r="K78" t="str">
        <f>IF('PRECIFICAÇÃO DIRETA'!O32="","",'PRECIFICAÇÃO DIRETA'!O32)</f>
        <v/>
      </c>
      <c r="L78" t="str">
        <f>IF('PRECIFICAÇÃO DIRETA'!P32="","",'PRECIFICAÇÃO DIRETA'!P32)</f>
        <v/>
      </c>
    </row>
    <row r="79" spans="1:12">
      <c r="A79" t="str">
        <f>IF('PRECIFICAÇÃO DIRETA'!B33="","",'PRECIFICAÇÃO DIRETA'!B33)</f>
        <v/>
      </c>
      <c r="B79" t="str">
        <f>IF('PRECIFICAÇÃO DIRETA'!C33="","",'PRECIFICAÇÃO DIRETA'!C33)</f>
        <v/>
      </c>
      <c r="C79">
        <f>IF('PRECIFICAÇÃO DIRETA'!D33="","",'PRECIFICAÇÃO DIRETA'!D33)</f>
        <v>0</v>
      </c>
      <c r="D79" t="e">
        <f>IF('PRECIFICAÇÃO DIRETA'!#REF!="","",'PRECIFICAÇÃO DIRETA'!#REF!)</f>
        <v>#REF!</v>
      </c>
      <c r="E79" t="e">
        <f>IF('PRECIFICAÇÃO DIRETA'!#REF!="","",'PRECIFICAÇÃO DIRETA'!#REF!)</f>
        <v>#REF!</v>
      </c>
      <c r="F79">
        <f>IF('PRECIFICAÇÃO DIRETA'!F33="","",'PRECIFICAÇÃO DIRETA'!F33)</f>
        <v>0</v>
      </c>
      <c r="G79" t="str">
        <f>IF('PRECIFICAÇÃO DIRETA'!G33="","",'PRECIFICAÇÃO DIRETA'!G33)</f>
        <v/>
      </c>
      <c r="H79">
        <f>IF('PRECIFICAÇÃO DIRETA'!H33="","",'PRECIFICAÇÃO DIRETA'!H33)</f>
        <v>0</v>
      </c>
      <c r="I79" t="str">
        <f>IF('PRECIFICAÇÃO DIRETA'!M33="","",'PRECIFICAÇÃO DIRETA'!M33)</f>
        <v/>
      </c>
      <c r="J79" t="str">
        <f>IF('PRECIFICAÇÃO DIRETA'!N33="","",'PRECIFICAÇÃO DIRETA'!N33)</f>
        <v/>
      </c>
      <c r="K79" t="str">
        <f>IF('PRECIFICAÇÃO DIRETA'!O33="","",'PRECIFICAÇÃO DIRETA'!O33)</f>
        <v/>
      </c>
      <c r="L79" t="str">
        <f>IF('PRECIFICAÇÃO DIRETA'!P33="","",'PRECIFICAÇÃO DIRETA'!P33)</f>
        <v/>
      </c>
    </row>
    <row r="80" spans="1:12">
      <c r="A80" t="str">
        <f>IF('PRECIFICAÇÃO DIRETA'!B34="","",'PRECIFICAÇÃO DIRETA'!B34)</f>
        <v/>
      </c>
      <c r="B80" t="str">
        <f>IF('PRECIFICAÇÃO DIRETA'!C34="","",'PRECIFICAÇÃO DIRETA'!C34)</f>
        <v/>
      </c>
      <c r="C80">
        <f>IF('PRECIFICAÇÃO DIRETA'!D34="","",'PRECIFICAÇÃO DIRETA'!D34)</f>
        <v>0</v>
      </c>
      <c r="D80" t="e">
        <f>IF('PRECIFICAÇÃO DIRETA'!#REF!="","",'PRECIFICAÇÃO DIRETA'!#REF!)</f>
        <v>#REF!</v>
      </c>
      <c r="E80" t="e">
        <f>IF('PRECIFICAÇÃO DIRETA'!#REF!="","",'PRECIFICAÇÃO DIRETA'!#REF!)</f>
        <v>#REF!</v>
      </c>
      <c r="F80">
        <f>IF('PRECIFICAÇÃO DIRETA'!F34="","",'PRECIFICAÇÃO DIRETA'!F34)</f>
        <v>0</v>
      </c>
      <c r="G80" t="str">
        <f>IF('PRECIFICAÇÃO DIRETA'!G34="","",'PRECIFICAÇÃO DIRETA'!G34)</f>
        <v/>
      </c>
      <c r="H80">
        <f>IF('PRECIFICAÇÃO DIRETA'!H34="","",'PRECIFICAÇÃO DIRETA'!H34)</f>
        <v>0</v>
      </c>
      <c r="I80" t="str">
        <f>IF('PRECIFICAÇÃO DIRETA'!M34="","",'PRECIFICAÇÃO DIRETA'!M34)</f>
        <v/>
      </c>
      <c r="J80" t="str">
        <f>IF('PRECIFICAÇÃO DIRETA'!N34="","",'PRECIFICAÇÃO DIRETA'!N34)</f>
        <v/>
      </c>
      <c r="K80" t="str">
        <f>IF('PRECIFICAÇÃO DIRETA'!O34="","",'PRECIFICAÇÃO DIRETA'!O34)</f>
        <v/>
      </c>
      <c r="L80" t="str">
        <f>IF('PRECIFICAÇÃO DIRETA'!P34="","",'PRECIFICAÇÃO DIRETA'!P34)</f>
        <v/>
      </c>
    </row>
    <row r="81" spans="1:12">
      <c r="A81" t="str">
        <f>IF('PRECIFICAÇÃO DIRETA'!B35="","",'PRECIFICAÇÃO DIRETA'!B35)</f>
        <v/>
      </c>
      <c r="B81" t="str">
        <f>IF('PRECIFICAÇÃO DIRETA'!C35="","",'PRECIFICAÇÃO DIRETA'!C35)</f>
        <v/>
      </c>
      <c r="C81">
        <f>IF('PRECIFICAÇÃO DIRETA'!D35="","",'PRECIFICAÇÃO DIRETA'!D35)</f>
        <v>0</v>
      </c>
      <c r="D81" t="e">
        <f>IF('PRECIFICAÇÃO DIRETA'!#REF!="","",'PRECIFICAÇÃO DIRETA'!#REF!)</f>
        <v>#REF!</v>
      </c>
      <c r="E81" t="e">
        <f>IF('PRECIFICAÇÃO DIRETA'!#REF!="","",'PRECIFICAÇÃO DIRETA'!#REF!)</f>
        <v>#REF!</v>
      </c>
      <c r="F81">
        <f>IF('PRECIFICAÇÃO DIRETA'!F35="","",'PRECIFICAÇÃO DIRETA'!F35)</f>
        <v>0</v>
      </c>
      <c r="G81" t="str">
        <f>IF('PRECIFICAÇÃO DIRETA'!G35="","",'PRECIFICAÇÃO DIRETA'!G35)</f>
        <v/>
      </c>
      <c r="H81">
        <f>IF('PRECIFICAÇÃO DIRETA'!H35="","",'PRECIFICAÇÃO DIRETA'!H35)</f>
        <v>0</v>
      </c>
      <c r="I81" t="str">
        <f>IF('PRECIFICAÇÃO DIRETA'!M35="","",'PRECIFICAÇÃO DIRETA'!M35)</f>
        <v/>
      </c>
      <c r="J81" t="str">
        <f>IF('PRECIFICAÇÃO DIRETA'!N35="","",'PRECIFICAÇÃO DIRETA'!N35)</f>
        <v/>
      </c>
      <c r="K81" t="str">
        <f>IF('PRECIFICAÇÃO DIRETA'!O35="","",'PRECIFICAÇÃO DIRETA'!O35)</f>
        <v/>
      </c>
      <c r="L81" t="str">
        <f>IF('PRECIFICAÇÃO DIRETA'!P35="","",'PRECIFICAÇÃO DIRETA'!P35)</f>
        <v/>
      </c>
    </row>
    <row r="82" spans="1:12">
      <c r="A82" t="str">
        <f>IF('PRECIFICAÇÃO DIRETA'!B36="","",'PRECIFICAÇÃO DIRETA'!B36)</f>
        <v/>
      </c>
      <c r="B82" t="str">
        <f>IF('PRECIFICAÇÃO DIRETA'!C36="","",'PRECIFICAÇÃO DIRETA'!C36)</f>
        <v/>
      </c>
      <c r="C82">
        <f>IF('PRECIFICAÇÃO DIRETA'!D36="","",'PRECIFICAÇÃO DIRETA'!D36)</f>
        <v>0</v>
      </c>
      <c r="D82" t="e">
        <f>IF('PRECIFICAÇÃO DIRETA'!#REF!="","",'PRECIFICAÇÃO DIRETA'!#REF!)</f>
        <v>#REF!</v>
      </c>
      <c r="E82" t="e">
        <f>IF('PRECIFICAÇÃO DIRETA'!#REF!="","",'PRECIFICAÇÃO DIRETA'!#REF!)</f>
        <v>#REF!</v>
      </c>
      <c r="F82">
        <f>IF('PRECIFICAÇÃO DIRETA'!F36="","",'PRECIFICAÇÃO DIRETA'!F36)</f>
        <v>0</v>
      </c>
      <c r="G82" t="str">
        <f>IF('PRECIFICAÇÃO DIRETA'!G36="","",'PRECIFICAÇÃO DIRETA'!G36)</f>
        <v/>
      </c>
      <c r="H82">
        <f>IF('PRECIFICAÇÃO DIRETA'!H36="","",'PRECIFICAÇÃO DIRETA'!H36)</f>
        <v>0</v>
      </c>
      <c r="I82" t="str">
        <f>IF('PRECIFICAÇÃO DIRETA'!M36="","",'PRECIFICAÇÃO DIRETA'!M36)</f>
        <v/>
      </c>
      <c r="J82" t="str">
        <f>IF('PRECIFICAÇÃO DIRETA'!N36="","",'PRECIFICAÇÃO DIRETA'!N36)</f>
        <v/>
      </c>
      <c r="K82" t="str">
        <f>IF('PRECIFICAÇÃO DIRETA'!O36="","",'PRECIFICAÇÃO DIRETA'!O36)</f>
        <v/>
      </c>
      <c r="L82" t="str">
        <f>IF('PRECIFICAÇÃO DIRETA'!P36="","",'PRECIFICAÇÃO DIRETA'!P36)</f>
        <v/>
      </c>
    </row>
    <row r="83" spans="1:12">
      <c r="A83" t="str">
        <f>IF('PRECIFICAÇÃO DIRETA'!B37="","",'PRECIFICAÇÃO DIRETA'!B37)</f>
        <v/>
      </c>
      <c r="B83" t="str">
        <f>IF('PRECIFICAÇÃO DIRETA'!C37="","",'PRECIFICAÇÃO DIRETA'!C37)</f>
        <v/>
      </c>
      <c r="C83">
        <f>IF('PRECIFICAÇÃO DIRETA'!D37="","",'PRECIFICAÇÃO DIRETA'!D37)</f>
        <v>0</v>
      </c>
      <c r="D83" t="e">
        <f>IF('PRECIFICAÇÃO DIRETA'!#REF!="","",'PRECIFICAÇÃO DIRETA'!#REF!)</f>
        <v>#REF!</v>
      </c>
      <c r="E83" t="e">
        <f>IF('PRECIFICAÇÃO DIRETA'!#REF!="","",'PRECIFICAÇÃO DIRETA'!#REF!)</f>
        <v>#REF!</v>
      </c>
      <c r="F83">
        <f>IF('PRECIFICAÇÃO DIRETA'!F37="","",'PRECIFICAÇÃO DIRETA'!F37)</f>
        <v>0</v>
      </c>
      <c r="G83" t="str">
        <f>IF('PRECIFICAÇÃO DIRETA'!G37="","",'PRECIFICAÇÃO DIRETA'!G37)</f>
        <v/>
      </c>
      <c r="H83">
        <f>IF('PRECIFICAÇÃO DIRETA'!H37="","",'PRECIFICAÇÃO DIRETA'!H37)</f>
        <v>0</v>
      </c>
      <c r="I83" t="str">
        <f>IF('PRECIFICAÇÃO DIRETA'!M37="","",'PRECIFICAÇÃO DIRETA'!M37)</f>
        <v/>
      </c>
      <c r="J83" t="str">
        <f>IF('PRECIFICAÇÃO DIRETA'!N37="","",'PRECIFICAÇÃO DIRETA'!N37)</f>
        <v/>
      </c>
      <c r="K83" t="str">
        <f>IF('PRECIFICAÇÃO DIRETA'!O37="","",'PRECIFICAÇÃO DIRETA'!O37)</f>
        <v/>
      </c>
      <c r="L83" t="str">
        <f>IF('PRECIFICAÇÃO DIRETA'!P37="","",'PRECIFICAÇÃO DIRETA'!P37)</f>
        <v/>
      </c>
    </row>
    <row r="84" spans="1:12">
      <c r="A84" t="str">
        <f>IF('PRECIFICAÇÃO DIRETA'!B38="","",'PRECIFICAÇÃO DIRETA'!B38)</f>
        <v/>
      </c>
      <c r="B84" t="str">
        <f>IF('PRECIFICAÇÃO DIRETA'!C38="","",'PRECIFICAÇÃO DIRETA'!C38)</f>
        <v/>
      </c>
      <c r="C84">
        <f>IF('PRECIFICAÇÃO DIRETA'!D38="","",'PRECIFICAÇÃO DIRETA'!D38)</f>
        <v>0</v>
      </c>
      <c r="D84" t="e">
        <f>IF('PRECIFICAÇÃO DIRETA'!#REF!="","",'PRECIFICAÇÃO DIRETA'!#REF!)</f>
        <v>#REF!</v>
      </c>
      <c r="E84" t="e">
        <f>IF('PRECIFICAÇÃO DIRETA'!#REF!="","",'PRECIFICAÇÃO DIRETA'!#REF!)</f>
        <v>#REF!</v>
      </c>
      <c r="F84">
        <f>IF('PRECIFICAÇÃO DIRETA'!F38="","",'PRECIFICAÇÃO DIRETA'!F38)</f>
        <v>0</v>
      </c>
      <c r="G84" t="str">
        <f>IF('PRECIFICAÇÃO DIRETA'!G38="","",'PRECIFICAÇÃO DIRETA'!G38)</f>
        <v/>
      </c>
      <c r="H84">
        <f>IF('PRECIFICAÇÃO DIRETA'!H38="","",'PRECIFICAÇÃO DIRETA'!H38)</f>
        <v>0</v>
      </c>
      <c r="I84" t="str">
        <f>IF('PRECIFICAÇÃO DIRETA'!M38="","",'PRECIFICAÇÃO DIRETA'!M38)</f>
        <v/>
      </c>
      <c r="J84" t="str">
        <f>IF('PRECIFICAÇÃO DIRETA'!N38="","",'PRECIFICAÇÃO DIRETA'!N38)</f>
        <v/>
      </c>
      <c r="K84" t="str">
        <f>IF('PRECIFICAÇÃO DIRETA'!O38="","",'PRECIFICAÇÃO DIRETA'!O38)</f>
        <v/>
      </c>
      <c r="L84" t="str">
        <f>IF('PRECIFICAÇÃO DIRETA'!P38="","",'PRECIFICAÇÃO DIRETA'!P38)</f>
        <v/>
      </c>
    </row>
    <row r="85" spans="1:12">
      <c r="A85" t="str">
        <f>IF('PRECIFICAÇÃO DIRETA'!B39="","",'PRECIFICAÇÃO DIRETA'!B39)</f>
        <v/>
      </c>
      <c r="B85" t="str">
        <f>IF('PRECIFICAÇÃO DIRETA'!C39="","",'PRECIFICAÇÃO DIRETA'!C39)</f>
        <v/>
      </c>
      <c r="C85">
        <f>IF('PRECIFICAÇÃO DIRETA'!D39="","",'PRECIFICAÇÃO DIRETA'!D39)</f>
        <v>0</v>
      </c>
      <c r="D85" t="e">
        <f>IF('PRECIFICAÇÃO DIRETA'!#REF!="","",'PRECIFICAÇÃO DIRETA'!#REF!)</f>
        <v>#REF!</v>
      </c>
      <c r="E85" t="e">
        <f>IF('PRECIFICAÇÃO DIRETA'!#REF!="","",'PRECIFICAÇÃO DIRETA'!#REF!)</f>
        <v>#REF!</v>
      </c>
      <c r="F85">
        <f>IF('PRECIFICAÇÃO DIRETA'!F39="","",'PRECIFICAÇÃO DIRETA'!F39)</f>
        <v>0</v>
      </c>
      <c r="G85" t="str">
        <f>IF('PRECIFICAÇÃO DIRETA'!G39="","",'PRECIFICAÇÃO DIRETA'!G39)</f>
        <v/>
      </c>
      <c r="H85">
        <f>IF('PRECIFICAÇÃO DIRETA'!H39="","",'PRECIFICAÇÃO DIRETA'!H39)</f>
        <v>0</v>
      </c>
      <c r="I85" t="str">
        <f>IF('PRECIFICAÇÃO DIRETA'!M39="","",'PRECIFICAÇÃO DIRETA'!M39)</f>
        <v/>
      </c>
      <c r="J85" t="str">
        <f>IF('PRECIFICAÇÃO DIRETA'!N39="","",'PRECIFICAÇÃO DIRETA'!N39)</f>
        <v/>
      </c>
      <c r="K85" t="str">
        <f>IF('PRECIFICAÇÃO DIRETA'!O39="","",'PRECIFICAÇÃO DIRETA'!O39)</f>
        <v/>
      </c>
      <c r="L85" t="str">
        <f>IF('PRECIFICAÇÃO DIRETA'!P39="","",'PRECIFICAÇÃO DIRETA'!P39)</f>
        <v/>
      </c>
    </row>
    <row r="86" spans="1:12">
      <c r="A86" t="str">
        <f>IF('PRECIFICAÇÃO DIRETA'!B40="","",'PRECIFICAÇÃO DIRETA'!B40)</f>
        <v/>
      </c>
      <c r="B86" t="str">
        <f>IF('PRECIFICAÇÃO DIRETA'!C40="","",'PRECIFICAÇÃO DIRETA'!C40)</f>
        <v/>
      </c>
      <c r="C86">
        <f>IF('PRECIFICAÇÃO DIRETA'!D40="","",'PRECIFICAÇÃO DIRETA'!D40)</f>
        <v>0</v>
      </c>
      <c r="D86" t="e">
        <f>IF('PRECIFICAÇÃO DIRETA'!#REF!="","",'PRECIFICAÇÃO DIRETA'!#REF!)</f>
        <v>#REF!</v>
      </c>
      <c r="E86" t="e">
        <f>IF('PRECIFICAÇÃO DIRETA'!#REF!="","",'PRECIFICAÇÃO DIRETA'!#REF!)</f>
        <v>#REF!</v>
      </c>
      <c r="F86">
        <f>IF('PRECIFICAÇÃO DIRETA'!F40="","",'PRECIFICAÇÃO DIRETA'!F40)</f>
        <v>0</v>
      </c>
      <c r="G86" t="str">
        <f>IF('PRECIFICAÇÃO DIRETA'!G40="","",'PRECIFICAÇÃO DIRETA'!G40)</f>
        <v/>
      </c>
      <c r="H86">
        <f>IF('PRECIFICAÇÃO DIRETA'!H40="","",'PRECIFICAÇÃO DIRETA'!H40)</f>
        <v>0</v>
      </c>
      <c r="I86" t="str">
        <f>IF('PRECIFICAÇÃO DIRETA'!M40="","",'PRECIFICAÇÃO DIRETA'!M40)</f>
        <v/>
      </c>
      <c r="J86" t="str">
        <f>IF('PRECIFICAÇÃO DIRETA'!N40="","",'PRECIFICAÇÃO DIRETA'!N40)</f>
        <v/>
      </c>
      <c r="K86" t="str">
        <f>IF('PRECIFICAÇÃO DIRETA'!O40="","",'PRECIFICAÇÃO DIRETA'!O40)</f>
        <v/>
      </c>
      <c r="L86" t="str">
        <f>IF('PRECIFICAÇÃO DIRETA'!P40="","",'PRECIFICAÇÃO DIRETA'!P40)</f>
        <v/>
      </c>
    </row>
    <row r="87" spans="1:12">
      <c r="A87" t="str">
        <f>IF('PRECIFICAÇÃO DIRETA'!B41="","",'PRECIFICAÇÃO DIRETA'!B41)</f>
        <v/>
      </c>
      <c r="B87" t="str">
        <f>IF('PRECIFICAÇÃO DIRETA'!C41="","",'PRECIFICAÇÃO DIRETA'!C41)</f>
        <v/>
      </c>
      <c r="C87">
        <f>IF('PRECIFICAÇÃO DIRETA'!D41="","",'PRECIFICAÇÃO DIRETA'!D41)</f>
        <v>0</v>
      </c>
      <c r="D87" t="e">
        <f>IF('PRECIFICAÇÃO DIRETA'!#REF!="","",'PRECIFICAÇÃO DIRETA'!#REF!)</f>
        <v>#REF!</v>
      </c>
      <c r="E87" t="e">
        <f>IF('PRECIFICAÇÃO DIRETA'!#REF!="","",'PRECIFICAÇÃO DIRETA'!#REF!)</f>
        <v>#REF!</v>
      </c>
      <c r="F87">
        <f>IF('PRECIFICAÇÃO DIRETA'!F41="","",'PRECIFICAÇÃO DIRETA'!F41)</f>
        <v>0</v>
      </c>
      <c r="G87" t="str">
        <f>IF('PRECIFICAÇÃO DIRETA'!G41="","",'PRECIFICAÇÃO DIRETA'!G41)</f>
        <v/>
      </c>
      <c r="H87">
        <f>IF('PRECIFICAÇÃO DIRETA'!H41="","",'PRECIFICAÇÃO DIRETA'!H41)</f>
        <v>0</v>
      </c>
      <c r="I87" t="str">
        <f>IF('PRECIFICAÇÃO DIRETA'!M41="","",'PRECIFICAÇÃO DIRETA'!M41)</f>
        <v/>
      </c>
      <c r="J87" t="str">
        <f>IF('PRECIFICAÇÃO DIRETA'!N41="","",'PRECIFICAÇÃO DIRETA'!N41)</f>
        <v/>
      </c>
      <c r="K87" t="str">
        <f>IF('PRECIFICAÇÃO DIRETA'!O41="","",'PRECIFICAÇÃO DIRETA'!O41)</f>
        <v/>
      </c>
      <c r="L87" t="str">
        <f>IF('PRECIFICAÇÃO DIRETA'!P41="","",'PRECIFICAÇÃO DIRETA'!P41)</f>
        <v/>
      </c>
    </row>
    <row r="88" spans="1:12">
      <c r="A88" t="str">
        <f>IF('PRECIFICAÇÃO DIRETA'!B42="","",'PRECIFICAÇÃO DIRETA'!B42)</f>
        <v/>
      </c>
      <c r="B88" t="str">
        <f>IF('PRECIFICAÇÃO DIRETA'!C42="","",'PRECIFICAÇÃO DIRETA'!C42)</f>
        <v/>
      </c>
      <c r="C88">
        <f>IF('PRECIFICAÇÃO DIRETA'!D42="","",'PRECIFICAÇÃO DIRETA'!D42)</f>
        <v>0</v>
      </c>
      <c r="D88" t="e">
        <f>IF('PRECIFICAÇÃO DIRETA'!#REF!="","",'PRECIFICAÇÃO DIRETA'!#REF!)</f>
        <v>#REF!</v>
      </c>
      <c r="E88" t="e">
        <f>IF('PRECIFICAÇÃO DIRETA'!#REF!="","",'PRECIFICAÇÃO DIRETA'!#REF!)</f>
        <v>#REF!</v>
      </c>
      <c r="F88">
        <f>IF('PRECIFICAÇÃO DIRETA'!F42="","",'PRECIFICAÇÃO DIRETA'!F42)</f>
        <v>0</v>
      </c>
      <c r="G88" t="str">
        <f>IF('PRECIFICAÇÃO DIRETA'!G42="","",'PRECIFICAÇÃO DIRETA'!G42)</f>
        <v/>
      </c>
      <c r="H88">
        <f>IF('PRECIFICAÇÃO DIRETA'!H42="","",'PRECIFICAÇÃO DIRETA'!H42)</f>
        <v>0</v>
      </c>
      <c r="I88" t="str">
        <f>IF('PRECIFICAÇÃO DIRETA'!M42="","",'PRECIFICAÇÃO DIRETA'!M42)</f>
        <v/>
      </c>
      <c r="J88" t="str">
        <f>IF('PRECIFICAÇÃO DIRETA'!N42="","",'PRECIFICAÇÃO DIRETA'!N42)</f>
        <v/>
      </c>
      <c r="K88" t="str">
        <f>IF('PRECIFICAÇÃO DIRETA'!O42="","",'PRECIFICAÇÃO DIRETA'!O42)</f>
        <v/>
      </c>
      <c r="L88" t="str">
        <f>IF('PRECIFICAÇÃO DIRETA'!P42="","",'PRECIFICAÇÃO DIRETA'!P42)</f>
        <v/>
      </c>
    </row>
    <row r="89" spans="1:12">
      <c r="A89" t="str">
        <f>IF('PRECIFICAÇÃO DIRETA'!B43="","",'PRECIFICAÇÃO DIRETA'!B43)</f>
        <v/>
      </c>
      <c r="B89" t="str">
        <f>IF('PRECIFICAÇÃO DIRETA'!C43="","",'PRECIFICAÇÃO DIRETA'!C43)</f>
        <v/>
      </c>
      <c r="C89">
        <f>IF('PRECIFICAÇÃO DIRETA'!D43="","",'PRECIFICAÇÃO DIRETA'!D43)</f>
        <v>0</v>
      </c>
      <c r="D89" t="e">
        <f>IF('PRECIFICAÇÃO DIRETA'!#REF!="","",'PRECIFICAÇÃO DIRETA'!#REF!)</f>
        <v>#REF!</v>
      </c>
      <c r="E89" t="e">
        <f>IF('PRECIFICAÇÃO DIRETA'!#REF!="","",'PRECIFICAÇÃO DIRETA'!#REF!)</f>
        <v>#REF!</v>
      </c>
      <c r="F89">
        <f>IF('PRECIFICAÇÃO DIRETA'!F43="","",'PRECIFICAÇÃO DIRETA'!F43)</f>
        <v>0</v>
      </c>
      <c r="G89" t="str">
        <f>IF('PRECIFICAÇÃO DIRETA'!G43="","",'PRECIFICAÇÃO DIRETA'!G43)</f>
        <v/>
      </c>
      <c r="H89">
        <f>IF('PRECIFICAÇÃO DIRETA'!H43="","",'PRECIFICAÇÃO DIRETA'!H43)</f>
        <v>0</v>
      </c>
      <c r="I89" t="str">
        <f>IF('PRECIFICAÇÃO DIRETA'!M43="","",'PRECIFICAÇÃO DIRETA'!M43)</f>
        <v/>
      </c>
      <c r="J89" t="str">
        <f>IF('PRECIFICAÇÃO DIRETA'!N43="","",'PRECIFICAÇÃO DIRETA'!N43)</f>
        <v/>
      </c>
      <c r="K89" t="str">
        <f>IF('PRECIFICAÇÃO DIRETA'!O43="","",'PRECIFICAÇÃO DIRETA'!O43)</f>
        <v/>
      </c>
      <c r="L89" t="str">
        <f>IF('PRECIFICAÇÃO DIRETA'!P43="","",'PRECIFICAÇÃO DIRETA'!P43)</f>
        <v/>
      </c>
    </row>
    <row r="90" spans="1:12">
      <c r="A90" t="str">
        <f>IF('PRECIFICAÇÃO DIRETA'!B44="","",'PRECIFICAÇÃO DIRETA'!B44)</f>
        <v/>
      </c>
      <c r="B90" t="str">
        <f>IF('PRECIFICAÇÃO DIRETA'!C44="","",'PRECIFICAÇÃO DIRETA'!C44)</f>
        <v/>
      </c>
      <c r="C90">
        <f>IF('PRECIFICAÇÃO DIRETA'!D44="","",'PRECIFICAÇÃO DIRETA'!D44)</f>
        <v>0</v>
      </c>
      <c r="D90" t="e">
        <f>IF('PRECIFICAÇÃO DIRETA'!#REF!="","",'PRECIFICAÇÃO DIRETA'!#REF!)</f>
        <v>#REF!</v>
      </c>
      <c r="E90" t="e">
        <f>IF('PRECIFICAÇÃO DIRETA'!#REF!="","",'PRECIFICAÇÃO DIRETA'!#REF!)</f>
        <v>#REF!</v>
      </c>
      <c r="F90">
        <f>IF('PRECIFICAÇÃO DIRETA'!F44="","",'PRECIFICAÇÃO DIRETA'!F44)</f>
        <v>0</v>
      </c>
      <c r="G90" t="str">
        <f>IF('PRECIFICAÇÃO DIRETA'!G44="","",'PRECIFICAÇÃO DIRETA'!G44)</f>
        <v/>
      </c>
      <c r="H90">
        <f>IF('PRECIFICAÇÃO DIRETA'!H44="","",'PRECIFICAÇÃO DIRETA'!H44)</f>
        <v>0</v>
      </c>
      <c r="I90" t="str">
        <f>IF('PRECIFICAÇÃO DIRETA'!M44="","",'PRECIFICAÇÃO DIRETA'!M44)</f>
        <v/>
      </c>
      <c r="J90" t="str">
        <f>IF('PRECIFICAÇÃO DIRETA'!N44="","",'PRECIFICAÇÃO DIRETA'!N44)</f>
        <v/>
      </c>
      <c r="K90" t="str">
        <f>IF('PRECIFICAÇÃO DIRETA'!O44="","",'PRECIFICAÇÃO DIRETA'!O44)</f>
        <v/>
      </c>
      <c r="L90" t="str">
        <f>IF('PRECIFICAÇÃO DIRETA'!P44="","",'PRECIFICAÇÃO DIRETA'!P44)</f>
        <v/>
      </c>
    </row>
    <row r="91" spans="1:12">
      <c r="A91" t="str">
        <f>IF('PRECIFICAÇÃO DIRETA'!B45="","",'PRECIFICAÇÃO DIRETA'!B45)</f>
        <v/>
      </c>
      <c r="B91" t="str">
        <f>IF('PRECIFICAÇÃO DIRETA'!C45="","",'PRECIFICAÇÃO DIRETA'!C45)</f>
        <v/>
      </c>
      <c r="C91">
        <f>IF('PRECIFICAÇÃO DIRETA'!D45="","",'PRECIFICAÇÃO DIRETA'!D45)</f>
        <v>0</v>
      </c>
      <c r="D91" t="e">
        <f>IF('PRECIFICAÇÃO DIRETA'!#REF!="","",'PRECIFICAÇÃO DIRETA'!#REF!)</f>
        <v>#REF!</v>
      </c>
      <c r="E91" t="e">
        <f>IF('PRECIFICAÇÃO DIRETA'!#REF!="","",'PRECIFICAÇÃO DIRETA'!#REF!)</f>
        <v>#REF!</v>
      </c>
      <c r="F91">
        <f>IF('PRECIFICAÇÃO DIRETA'!F45="","",'PRECIFICAÇÃO DIRETA'!F45)</f>
        <v>0</v>
      </c>
      <c r="G91" t="str">
        <f>IF('PRECIFICAÇÃO DIRETA'!G45="","",'PRECIFICAÇÃO DIRETA'!G45)</f>
        <v/>
      </c>
      <c r="H91">
        <f>IF('PRECIFICAÇÃO DIRETA'!H45="","",'PRECIFICAÇÃO DIRETA'!H45)</f>
        <v>0</v>
      </c>
      <c r="I91" t="str">
        <f>IF('PRECIFICAÇÃO DIRETA'!M45="","",'PRECIFICAÇÃO DIRETA'!M45)</f>
        <v/>
      </c>
      <c r="J91" t="str">
        <f>IF('PRECIFICAÇÃO DIRETA'!N45="","",'PRECIFICAÇÃO DIRETA'!N45)</f>
        <v/>
      </c>
      <c r="K91" t="str">
        <f>IF('PRECIFICAÇÃO DIRETA'!O45="","",'PRECIFICAÇÃO DIRETA'!O45)</f>
        <v/>
      </c>
      <c r="L91" t="str">
        <f>IF('PRECIFICAÇÃO DIRETA'!P45="","",'PRECIFICAÇÃO DIRETA'!P45)</f>
        <v/>
      </c>
    </row>
    <row r="92" spans="1:12">
      <c r="A92" t="str">
        <f>IF('PRECIFICAÇÃO DIRETA'!B46="","",'PRECIFICAÇÃO DIRETA'!B46)</f>
        <v/>
      </c>
      <c r="B92" t="str">
        <f>IF('PRECIFICAÇÃO DIRETA'!C46="","",'PRECIFICAÇÃO DIRETA'!C46)</f>
        <v/>
      </c>
      <c r="C92">
        <f>IF('PRECIFICAÇÃO DIRETA'!D46="","",'PRECIFICAÇÃO DIRETA'!D46)</f>
        <v>0</v>
      </c>
      <c r="D92" t="e">
        <f>IF('PRECIFICAÇÃO DIRETA'!#REF!="","",'PRECIFICAÇÃO DIRETA'!#REF!)</f>
        <v>#REF!</v>
      </c>
      <c r="E92" t="e">
        <f>IF('PRECIFICAÇÃO DIRETA'!#REF!="","",'PRECIFICAÇÃO DIRETA'!#REF!)</f>
        <v>#REF!</v>
      </c>
      <c r="F92">
        <f>IF('PRECIFICAÇÃO DIRETA'!F46="","",'PRECIFICAÇÃO DIRETA'!F46)</f>
        <v>0</v>
      </c>
      <c r="G92" t="str">
        <f>IF('PRECIFICAÇÃO DIRETA'!G46="","",'PRECIFICAÇÃO DIRETA'!G46)</f>
        <v/>
      </c>
      <c r="H92">
        <f>IF('PRECIFICAÇÃO DIRETA'!H46="","",'PRECIFICAÇÃO DIRETA'!H46)</f>
        <v>0</v>
      </c>
      <c r="I92" t="str">
        <f>IF('PRECIFICAÇÃO DIRETA'!M46="","",'PRECIFICAÇÃO DIRETA'!M46)</f>
        <v/>
      </c>
      <c r="J92" t="str">
        <f>IF('PRECIFICAÇÃO DIRETA'!N46="","",'PRECIFICAÇÃO DIRETA'!N46)</f>
        <v/>
      </c>
      <c r="K92" t="str">
        <f>IF('PRECIFICAÇÃO DIRETA'!O46="","",'PRECIFICAÇÃO DIRETA'!O46)</f>
        <v/>
      </c>
      <c r="L92" t="str">
        <f>IF('PRECIFICAÇÃO DIRETA'!P46="","",'PRECIFICAÇÃO DIRETA'!P46)</f>
        <v/>
      </c>
    </row>
    <row r="93" spans="1:12">
      <c r="A93" t="str">
        <f>IF('PRECIFICAÇÃO DIRETA'!B47="","",'PRECIFICAÇÃO DIRETA'!B47)</f>
        <v/>
      </c>
      <c r="B93" t="str">
        <f>IF('PRECIFICAÇÃO DIRETA'!C47="","",'PRECIFICAÇÃO DIRETA'!C47)</f>
        <v/>
      </c>
      <c r="C93">
        <f>IF('PRECIFICAÇÃO DIRETA'!D47="","",'PRECIFICAÇÃO DIRETA'!D47)</f>
        <v>0</v>
      </c>
      <c r="D93" t="e">
        <f>IF('PRECIFICAÇÃO DIRETA'!#REF!="","",'PRECIFICAÇÃO DIRETA'!#REF!)</f>
        <v>#REF!</v>
      </c>
      <c r="E93" t="e">
        <f>IF('PRECIFICAÇÃO DIRETA'!#REF!="","",'PRECIFICAÇÃO DIRETA'!#REF!)</f>
        <v>#REF!</v>
      </c>
      <c r="F93">
        <f>IF('PRECIFICAÇÃO DIRETA'!F47="","",'PRECIFICAÇÃO DIRETA'!F47)</f>
        <v>0</v>
      </c>
      <c r="G93" t="str">
        <f>IF('PRECIFICAÇÃO DIRETA'!G47="","",'PRECIFICAÇÃO DIRETA'!G47)</f>
        <v/>
      </c>
      <c r="H93">
        <f>IF('PRECIFICAÇÃO DIRETA'!H47="","",'PRECIFICAÇÃO DIRETA'!H47)</f>
        <v>0</v>
      </c>
      <c r="I93" t="str">
        <f>IF('PRECIFICAÇÃO DIRETA'!M47="","",'PRECIFICAÇÃO DIRETA'!M47)</f>
        <v/>
      </c>
      <c r="J93" t="str">
        <f>IF('PRECIFICAÇÃO DIRETA'!N47="","",'PRECIFICAÇÃO DIRETA'!N47)</f>
        <v/>
      </c>
      <c r="K93" t="str">
        <f>IF('PRECIFICAÇÃO DIRETA'!O47="","",'PRECIFICAÇÃO DIRETA'!O47)</f>
        <v/>
      </c>
      <c r="L93" t="str">
        <f>IF('PRECIFICAÇÃO DIRETA'!P47="","",'PRECIFICAÇÃO DIRETA'!P47)</f>
        <v/>
      </c>
    </row>
    <row r="94" spans="1:12">
      <c r="A94" t="str">
        <f>IF('PRECIFICAÇÃO DIRETA'!B48="","",'PRECIFICAÇÃO DIRETA'!B48)</f>
        <v/>
      </c>
      <c r="B94" t="str">
        <f>IF('PRECIFICAÇÃO DIRETA'!C48="","",'PRECIFICAÇÃO DIRETA'!C48)</f>
        <v/>
      </c>
      <c r="C94">
        <f>IF('PRECIFICAÇÃO DIRETA'!D48="","",'PRECIFICAÇÃO DIRETA'!D48)</f>
        <v>0</v>
      </c>
      <c r="D94" t="e">
        <f>IF('PRECIFICAÇÃO DIRETA'!#REF!="","",'PRECIFICAÇÃO DIRETA'!#REF!)</f>
        <v>#REF!</v>
      </c>
      <c r="E94" t="e">
        <f>IF('PRECIFICAÇÃO DIRETA'!#REF!="","",'PRECIFICAÇÃO DIRETA'!#REF!)</f>
        <v>#REF!</v>
      </c>
      <c r="F94">
        <f>IF('PRECIFICAÇÃO DIRETA'!F48="","",'PRECIFICAÇÃO DIRETA'!F48)</f>
        <v>0</v>
      </c>
      <c r="G94" t="str">
        <f>IF('PRECIFICAÇÃO DIRETA'!G48="","",'PRECIFICAÇÃO DIRETA'!G48)</f>
        <v/>
      </c>
      <c r="H94">
        <f>IF('PRECIFICAÇÃO DIRETA'!H48="","",'PRECIFICAÇÃO DIRETA'!H48)</f>
        <v>0</v>
      </c>
      <c r="I94" t="str">
        <f>IF('PRECIFICAÇÃO DIRETA'!M48="","",'PRECIFICAÇÃO DIRETA'!M48)</f>
        <v/>
      </c>
      <c r="J94" t="str">
        <f>IF('PRECIFICAÇÃO DIRETA'!N48="","",'PRECIFICAÇÃO DIRETA'!N48)</f>
        <v/>
      </c>
      <c r="K94" t="str">
        <f>IF('PRECIFICAÇÃO DIRETA'!O48="","",'PRECIFICAÇÃO DIRETA'!O48)</f>
        <v/>
      </c>
      <c r="L94" t="str">
        <f>IF('PRECIFICAÇÃO DIRETA'!P48="","",'PRECIFICAÇÃO DIRETA'!P48)</f>
        <v/>
      </c>
    </row>
    <row r="95" spans="1:12">
      <c r="A95" t="str">
        <f>IF('PRECIFICAÇÃO DIRETA'!B49="","",'PRECIFICAÇÃO DIRETA'!B49)</f>
        <v/>
      </c>
      <c r="B95" t="str">
        <f>IF('PRECIFICAÇÃO DIRETA'!C49="","",'PRECIFICAÇÃO DIRETA'!C49)</f>
        <v/>
      </c>
      <c r="C95">
        <f>IF('PRECIFICAÇÃO DIRETA'!D49="","",'PRECIFICAÇÃO DIRETA'!D49)</f>
        <v>0</v>
      </c>
      <c r="D95" t="e">
        <f>IF('PRECIFICAÇÃO DIRETA'!#REF!="","",'PRECIFICAÇÃO DIRETA'!#REF!)</f>
        <v>#REF!</v>
      </c>
      <c r="E95" t="e">
        <f>IF('PRECIFICAÇÃO DIRETA'!#REF!="","",'PRECIFICAÇÃO DIRETA'!#REF!)</f>
        <v>#REF!</v>
      </c>
      <c r="F95">
        <f>IF('PRECIFICAÇÃO DIRETA'!F49="","",'PRECIFICAÇÃO DIRETA'!F49)</f>
        <v>0</v>
      </c>
      <c r="G95" t="str">
        <f>IF('PRECIFICAÇÃO DIRETA'!G49="","",'PRECIFICAÇÃO DIRETA'!G49)</f>
        <v/>
      </c>
      <c r="H95">
        <f>IF('PRECIFICAÇÃO DIRETA'!H49="","",'PRECIFICAÇÃO DIRETA'!H49)</f>
        <v>0</v>
      </c>
      <c r="I95" t="str">
        <f>IF('PRECIFICAÇÃO DIRETA'!M49="","",'PRECIFICAÇÃO DIRETA'!M49)</f>
        <v/>
      </c>
      <c r="J95" t="str">
        <f>IF('PRECIFICAÇÃO DIRETA'!N49="","",'PRECIFICAÇÃO DIRETA'!N49)</f>
        <v/>
      </c>
      <c r="K95" t="str">
        <f>IF('PRECIFICAÇÃO DIRETA'!O49="","",'PRECIFICAÇÃO DIRETA'!O49)</f>
        <v/>
      </c>
      <c r="L95" t="str">
        <f>IF('PRECIFICAÇÃO DIRETA'!P49="","",'PRECIFICAÇÃO DIRETA'!P49)</f>
        <v/>
      </c>
    </row>
    <row r="96" spans="1:12">
      <c r="A96" t="str">
        <f>IF('PRECIFICAÇÃO DIRETA'!B50="","",'PRECIFICAÇÃO DIRETA'!B50)</f>
        <v/>
      </c>
      <c r="B96" t="str">
        <f>IF('PRECIFICAÇÃO DIRETA'!C50="","",'PRECIFICAÇÃO DIRETA'!C50)</f>
        <v/>
      </c>
      <c r="C96">
        <f>IF('PRECIFICAÇÃO DIRETA'!D50="","",'PRECIFICAÇÃO DIRETA'!D50)</f>
        <v>0</v>
      </c>
      <c r="D96" t="e">
        <f>IF('PRECIFICAÇÃO DIRETA'!#REF!="","",'PRECIFICAÇÃO DIRETA'!#REF!)</f>
        <v>#REF!</v>
      </c>
      <c r="E96" t="e">
        <f>IF('PRECIFICAÇÃO DIRETA'!#REF!="","",'PRECIFICAÇÃO DIRETA'!#REF!)</f>
        <v>#REF!</v>
      </c>
      <c r="F96">
        <f>IF('PRECIFICAÇÃO DIRETA'!F50="","",'PRECIFICAÇÃO DIRETA'!F50)</f>
        <v>0</v>
      </c>
      <c r="G96" t="str">
        <f>IF('PRECIFICAÇÃO DIRETA'!G50="","",'PRECIFICAÇÃO DIRETA'!G50)</f>
        <v/>
      </c>
      <c r="H96">
        <f>IF('PRECIFICAÇÃO DIRETA'!H50="","",'PRECIFICAÇÃO DIRETA'!H50)</f>
        <v>0</v>
      </c>
      <c r="I96" t="str">
        <f>IF('PRECIFICAÇÃO DIRETA'!M50="","",'PRECIFICAÇÃO DIRETA'!M50)</f>
        <v/>
      </c>
      <c r="J96" t="str">
        <f>IF('PRECIFICAÇÃO DIRETA'!N50="","",'PRECIFICAÇÃO DIRETA'!N50)</f>
        <v/>
      </c>
      <c r="K96" t="str">
        <f>IF('PRECIFICAÇÃO DIRETA'!O50="","",'PRECIFICAÇÃO DIRETA'!O50)</f>
        <v/>
      </c>
      <c r="L96" t="str">
        <f>IF('PRECIFICAÇÃO DIRETA'!P50="","",'PRECIFICAÇÃO DIRETA'!P50)</f>
        <v/>
      </c>
    </row>
    <row r="97" spans="1:12">
      <c r="A97" t="str">
        <f>IF('PRECIFICAÇÃO DIRETA'!B51="","",'PRECIFICAÇÃO DIRETA'!B51)</f>
        <v/>
      </c>
      <c r="B97" t="str">
        <f>IF('PRECIFICAÇÃO DIRETA'!C51="","",'PRECIFICAÇÃO DIRETA'!C51)</f>
        <v/>
      </c>
      <c r="C97">
        <f>IF('PRECIFICAÇÃO DIRETA'!D51="","",'PRECIFICAÇÃO DIRETA'!D51)</f>
        <v>0</v>
      </c>
      <c r="D97" t="e">
        <f>IF('PRECIFICAÇÃO DIRETA'!#REF!="","",'PRECIFICAÇÃO DIRETA'!#REF!)</f>
        <v>#REF!</v>
      </c>
      <c r="E97" t="e">
        <f>IF('PRECIFICAÇÃO DIRETA'!#REF!="","",'PRECIFICAÇÃO DIRETA'!#REF!)</f>
        <v>#REF!</v>
      </c>
      <c r="F97">
        <f>IF('PRECIFICAÇÃO DIRETA'!F51="","",'PRECIFICAÇÃO DIRETA'!F51)</f>
        <v>0</v>
      </c>
      <c r="G97" t="str">
        <f>IF('PRECIFICAÇÃO DIRETA'!G51="","",'PRECIFICAÇÃO DIRETA'!G51)</f>
        <v/>
      </c>
      <c r="H97">
        <f>IF('PRECIFICAÇÃO DIRETA'!H51="","",'PRECIFICAÇÃO DIRETA'!H51)</f>
        <v>0</v>
      </c>
      <c r="I97" t="str">
        <f>IF('PRECIFICAÇÃO DIRETA'!M51="","",'PRECIFICAÇÃO DIRETA'!M51)</f>
        <v/>
      </c>
      <c r="J97" t="str">
        <f>IF('PRECIFICAÇÃO DIRETA'!N51="","",'PRECIFICAÇÃO DIRETA'!N51)</f>
        <v/>
      </c>
      <c r="K97" t="str">
        <f>IF('PRECIFICAÇÃO DIRETA'!O51="","",'PRECIFICAÇÃO DIRETA'!O51)</f>
        <v/>
      </c>
      <c r="L97" t="str">
        <f>IF('PRECIFICAÇÃO DIRETA'!P51="","",'PRECIFICAÇÃO DIRETA'!P51)</f>
        <v/>
      </c>
    </row>
    <row r="98" spans="1:12">
      <c r="A98" t="str">
        <f>IF('PRECIFICAÇÃO DIRETA'!B52="","",'PRECIFICAÇÃO DIRETA'!B52)</f>
        <v/>
      </c>
      <c r="B98" t="str">
        <f>IF('PRECIFICAÇÃO DIRETA'!C52="","",'PRECIFICAÇÃO DIRETA'!C52)</f>
        <v/>
      </c>
      <c r="C98">
        <f>IF('PRECIFICAÇÃO DIRETA'!D52="","",'PRECIFICAÇÃO DIRETA'!D52)</f>
        <v>0</v>
      </c>
      <c r="D98" t="e">
        <f>IF('PRECIFICAÇÃO DIRETA'!#REF!="","",'PRECIFICAÇÃO DIRETA'!#REF!)</f>
        <v>#REF!</v>
      </c>
      <c r="E98" t="e">
        <f>IF('PRECIFICAÇÃO DIRETA'!#REF!="","",'PRECIFICAÇÃO DIRETA'!#REF!)</f>
        <v>#REF!</v>
      </c>
      <c r="F98">
        <f>IF('PRECIFICAÇÃO DIRETA'!F52="","",'PRECIFICAÇÃO DIRETA'!F52)</f>
        <v>0</v>
      </c>
      <c r="G98" t="str">
        <f>IF('PRECIFICAÇÃO DIRETA'!G52="","",'PRECIFICAÇÃO DIRETA'!G52)</f>
        <v/>
      </c>
      <c r="H98">
        <f>IF('PRECIFICAÇÃO DIRETA'!H52="","",'PRECIFICAÇÃO DIRETA'!H52)</f>
        <v>0</v>
      </c>
      <c r="I98" t="str">
        <f>IF('PRECIFICAÇÃO DIRETA'!M52="","",'PRECIFICAÇÃO DIRETA'!M52)</f>
        <v/>
      </c>
      <c r="J98" t="str">
        <f>IF('PRECIFICAÇÃO DIRETA'!N52="","",'PRECIFICAÇÃO DIRETA'!N52)</f>
        <v/>
      </c>
      <c r="K98" t="str">
        <f>IF('PRECIFICAÇÃO DIRETA'!O52="","",'PRECIFICAÇÃO DIRETA'!O52)</f>
        <v/>
      </c>
      <c r="L98" t="str">
        <f>IF('PRECIFICAÇÃO DIRETA'!P52="","",'PRECIFICAÇÃO DIRETA'!P52)</f>
        <v/>
      </c>
    </row>
    <row r="99" spans="1:12">
      <c r="A99" t="str">
        <f>IF('PRECIFICAÇÃO DIRETA'!B53="","",'PRECIFICAÇÃO DIRETA'!B53)</f>
        <v/>
      </c>
      <c r="B99" t="str">
        <f>IF('PRECIFICAÇÃO DIRETA'!C53="","",'PRECIFICAÇÃO DIRETA'!C53)</f>
        <v/>
      </c>
      <c r="C99">
        <f>IF('PRECIFICAÇÃO DIRETA'!D53="","",'PRECIFICAÇÃO DIRETA'!D53)</f>
        <v>0</v>
      </c>
      <c r="D99" t="e">
        <f>IF('PRECIFICAÇÃO DIRETA'!#REF!="","",'PRECIFICAÇÃO DIRETA'!#REF!)</f>
        <v>#REF!</v>
      </c>
      <c r="E99" t="e">
        <f>IF('PRECIFICAÇÃO DIRETA'!#REF!="","",'PRECIFICAÇÃO DIRETA'!#REF!)</f>
        <v>#REF!</v>
      </c>
      <c r="F99">
        <f>IF('PRECIFICAÇÃO DIRETA'!F53="","",'PRECIFICAÇÃO DIRETA'!F53)</f>
        <v>0</v>
      </c>
      <c r="G99" t="str">
        <f>IF('PRECIFICAÇÃO DIRETA'!G53="","",'PRECIFICAÇÃO DIRETA'!G53)</f>
        <v/>
      </c>
      <c r="H99">
        <f>IF('PRECIFICAÇÃO DIRETA'!H53="","",'PRECIFICAÇÃO DIRETA'!H53)</f>
        <v>0</v>
      </c>
      <c r="I99" t="str">
        <f>IF('PRECIFICAÇÃO DIRETA'!M53="","",'PRECIFICAÇÃO DIRETA'!M53)</f>
        <v/>
      </c>
      <c r="J99" t="str">
        <f>IF('PRECIFICAÇÃO DIRETA'!N53="","",'PRECIFICAÇÃO DIRETA'!N53)</f>
        <v/>
      </c>
      <c r="K99" t="str">
        <f>IF('PRECIFICAÇÃO DIRETA'!O53="","",'PRECIFICAÇÃO DIRETA'!O53)</f>
        <v/>
      </c>
      <c r="L99" t="str">
        <f>IF('PRECIFICAÇÃO DIRETA'!P53="","",'PRECIFICAÇÃO DIRETA'!P53)</f>
        <v/>
      </c>
    </row>
    <row r="100" spans="1:12">
      <c r="A100" t="str">
        <f>IF('PRECIFICAÇÃO DIRETA'!B54="","",'PRECIFICAÇÃO DIRETA'!B54)</f>
        <v/>
      </c>
      <c r="B100" t="str">
        <f>IF('PRECIFICAÇÃO DIRETA'!C54="","",'PRECIFICAÇÃO DIRETA'!C54)</f>
        <v/>
      </c>
      <c r="C100">
        <f>IF('PRECIFICAÇÃO DIRETA'!D54="","",'PRECIFICAÇÃO DIRETA'!D54)</f>
        <v>0</v>
      </c>
      <c r="D100" t="e">
        <f>IF('PRECIFICAÇÃO DIRETA'!#REF!="","",'PRECIFICAÇÃO DIRETA'!#REF!)</f>
        <v>#REF!</v>
      </c>
      <c r="E100" t="e">
        <f>IF('PRECIFICAÇÃO DIRETA'!#REF!="","",'PRECIFICAÇÃO DIRETA'!#REF!)</f>
        <v>#REF!</v>
      </c>
      <c r="F100">
        <f>IF('PRECIFICAÇÃO DIRETA'!F54="","",'PRECIFICAÇÃO DIRETA'!F54)</f>
        <v>0</v>
      </c>
      <c r="G100" t="str">
        <f>IF('PRECIFICAÇÃO DIRETA'!G54="","",'PRECIFICAÇÃO DIRETA'!G54)</f>
        <v/>
      </c>
      <c r="H100">
        <f>IF('PRECIFICAÇÃO DIRETA'!H54="","",'PRECIFICAÇÃO DIRETA'!H54)</f>
        <v>0</v>
      </c>
      <c r="I100" t="str">
        <f>IF('PRECIFICAÇÃO DIRETA'!M54="","",'PRECIFICAÇÃO DIRETA'!M54)</f>
        <v/>
      </c>
      <c r="J100" t="str">
        <f>IF('PRECIFICAÇÃO DIRETA'!N54="","",'PRECIFICAÇÃO DIRETA'!N54)</f>
        <v/>
      </c>
      <c r="K100" t="str">
        <f>IF('PRECIFICAÇÃO DIRETA'!O54="","",'PRECIFICAÇÃO DIRETA'!O54)</f>
        <v/>
      </c>
      <c r="L100" t="str">
        <f>IF('PRECIFICAÇÃO DIRETA'!P54="","",'PRECIFICAÇÃO DIRETA'!P54)</f>
        <v/>
      </c>
    </row>
    <row r="101" spans="1:12">
      <c r="A101" t="str">
        <f>IF('PRECIFICAÇÃO DIRETA'!B55="","",'PRECIFICAÇÃO DIRETA'!B55)</f>
        <v/>
      </c>
      <c r="B101" t="str">
        <f>IF('PRECIFICAÇÃO DIRETA'!C55="","",'PRECIFICAÇÃO DIRETA'!C55)</f>
        <v/>
      </c>
      <c r="C101">
        <f>IF('PRECIFICAÇÃO DIRETA'!D55="","",'PRECIFICAÇÃO DIRETA'!D55)</f>
        <v>0</v>
      </c>
      <c r="D101" t="e">
        <f>IF('PRECIFICAÇÃO DIRETA'!#REF!="","",'PRECIFICAÇÃO DIRETA'!#REF!)</f>
        <v>#REF!</v>
      </c>
      <c r="E101" t="e">
        <f>IF('PRECIFICAÇÃO DIRETA'!#REF!="","",'PRECIFICAÇÃO DIRETA'!#REF!)</f>
        <v>#REF!</v>
      </c>
      <c r="F101">
        <f>IF('PRECIFICAÇÃO DIRETA'!F55="","",'PRECIFICAÇÃO DIRETA'!F55)</f>
        <v>0</v>
      </c>
      <c r="G101" t="str">
        <f>IF('PRECIFICAÇÃO DIRETA'!G55="","",'PRECIFICAÇÃO DIRETA'!G55)</f>
        <v/>
      </c>
      <c r="H101">
        <f>IF('PRECIFICAÇÃO DIRETA'!H55="","",'PRECIFICAÇÃO DIRETA'!H55)</f>
        <v>0</v>
      </c>
      <c r="I101" t="str">
        <f>IF('PRECIFICAÇÃO DIRETA'!M55="","",'PRECIFICAÇÃO DIRETA'!M55)</f>
        <v/>
      </c>
      <c r="J101" t="str">
        <f>IF('PRECIFICAÇÃO DIRETA'!N55="","",'PRECIFICAÇÃO DIRETA'!N55)</f>
        <v/>
      </c>
      <c r="K101" t="str">
        <f>IF('PRECIFICAÇÃO DIRETA'!O55="","",'PRECIFICAÇÃO DIRETA'!O55)</f>
        <v/>
      </c>
      <c r="L101" t="str">
        <f>IF('PRECIFICAÇÃO DIRETA'!P55="","",'PRECIFICAÇÃO DIRETA'!P55)</f>
        <v/>
      </c>
    </row>
    <row r="102" spans="1:12">
      <c r="A102" t="str">
        <f>IF('PRECIFICAÇÃO DIRETA'!B56="","",'PRECIFICAÇÃO DIRETA'!B56)</f>
        <v/>
      </c>
      <c r="B102" t="str">
        <f>IF('PRECIFICAÇÃO DIRETA'!C56="","",'PRECIFICAÇÃO DIRETA'!C56)</f>
        <v/>
      </c>
      <c r="C102">
        <f>IF('PRECIFICAÇÃO DIRETA'!D56="","",'PRECIFICAÇÃO DIRETA'!D56)</f>
        <v>0</v>
      </c>
      <c r="D102" t="e">
        <f>IF('PRECIFICAÇÃO DIRETA'!#REF!="","",'PRECIFICAÇÃO DIRETA'!#REF!)</f>
        <v>#REF!</v>
      </c>
      <c r="E102" t="e">
        <f>IF('PRECIFICAÇÃO DIRETA'!#REF!="","",'PRECIFICAÇÃO DIRETA'!#REF!)</f>
        <v>#REF!</v>
      </c>
      <c r="F102">
        <f>IF('PRECIFICAÇÃO DIRETA'!F56="","",'PRECIFICAÇÃO DIRETA'!F56)</f>
        <v>0</v>
      </c>
      <c r="G102" t="str">
        <f>IF('PRECIFICAÇÃO DIRETA'!G56="","",'PRECIFICAÇÃO DIRETA'!G56)</f>
        <v/>
      </c>
      <c r="H102">
        <f>IF('PRECIFICAÇÃO DIRETA'!H56="","",'PRECIFICAÇÃO DIRETA'!H56)</f>
        <v>0</v>
      </c>
      <c r="I102" t="str">
        <f>IF('PRECIFICAÇÃO DIRETA'!M56="","",'PRECIFICAÇÃO DIRETA'!M56)</f>
        <v/>
      </c>
      <c r="J102" t="str">
        <f>IF('PRECIFICAÇÃO DIRETA'!N56="","",'PRECIFICAÇÃO DIRETA'!N56)</f>
        <v/>
      </c>
      <c r="K102" t="str">
        <f>IF('PRECIFICAÇÃO DIRETA'!O56="","",'PRECIFICAÇÃO DIRETA'!O56)</f>
        <v/>
      </c>
      <c r="L102" t="str">
        <f>IF('PRECIFICAÇÃO DIRETA'!P56="","",'PRECIFICAÇÃO DIRETA'!P56)</f>
        <v/>
      </c>
    </row>
    <row r="103" spans="1:12">
      <c r="A103" t="str">
        <f>IF('PRECIFICAÇÃO DIRETA'!B57="","",'PRECIFICAÇÃO DIRETA'!B57)</f>
        <v/>
      </c>
      <c r="B103" t="str">
        <f>IF('PRECIFICAÇÃO DIRETA'!C57="","",'PRECIFICAÇÃO DIRETA'!C57)</f>
        <v/>
      </c>
      <c r="C103">
        <f>IF('PRECIFICAÇÃO DIRETA'!D57="","",'PRECIFICAÇÃO DIRETA'!D57)</f>
        <v>0</v>
      </c>
      <c r="D103" t="e">
        <f>IF('PRECIFICAÇÃO DIRETA'!#REF!="","",'PRECIFICAÇÃO DIRETA'!#REF!)</f>
        <v>#REF!</v>
      </c>
      <c r="E103" t="e">
        <f>IF('PRECIFICAÇÃO DIRETA'!#REF!="","",'PRECIFICAÇÃO DIRETA'!#REF!)</f>
        <v>#REF!</v>
      </c>
      <c r="F103">
        <f>IF('PRECIFICAÇÃO DIRETA'!F57="","",'PRECIFICAÇÃO DIRETA'!F57)</f>
        <v>0</v>
      </c>
      <c r="G103" t="str">
        <f>IF('PRECIFICAÇÃO DIRETA'!G57="","",'PRECIFICAÇÃO DIRETA'!G57)</f>
        <v/>
      </c>
      <c r="H103">
        <f>IF('PRECIFICAÇÃO DIRETA'!H57="","",'PRECIFICAÇÃO DIRETA'!H57)</f>
        <v>0</v>
      </c>
      <c r="I103" t="str">
        <f>IF('PRECIFICAÇÃO DIRETA'!M57="","",'PRECIFICAÇÃO DIRETA'!M57)</f>
        <v/>
      </c>
      <c r="J103" t="str">
        <f>IF('PRECIFICAÇÃO DIRETA'!N57="","",'PRECIFICAÇÃO DIRETA'!N57)</f>
        <v/>
      </c>
      <c r="K103" t="str">
        <f>IF('PRECIFICAÇÃO DIRETA'!O57="","",'PRECIFICAÇÃO DIRETA'!O57)</f>
        <v/>
      </c>
      <c r="L103" t="str">
        <f>IF('PRECIFICAÇÃO DIRETA'!P57="","",'PRECIFICAÇÃO DIRETA'!P57)</f>
        <v/>
      </c>
    </row>
    <row r="104" spans="1:12">
      <c r="A104" t="str">
        <f>IF('PRECIFICAÇÃO DIRETA'!B58="","",'PRECIFICAÇÃO DIRETA'!B58)</f>
        <v/>
      </c>
      <c r="B104" t="str">
        <f>IF('PRECIFICAÇÃO DIRETA'!C58="","",'PRECIFICAÇÃO DIRETA'!C58)</f>
        <v/>
      </c>
      <c r="C104">
        <f>IF('PRECIFICAÇÃO DIRETA'!D58="","",'PRECIFICAÇÃO DIRETA'!D58)</f>
        <v>0</v>
      </c>
      <c r="D104" t="e">
        <f>IF('PRECIFICAÇÃO DIRETA'!#REF!="","",'PRECIFICAÇÃO DIRETA'!#REF!)</f>
        <v>#REF!</v>
      </c>
      <c r="E104" t="e">
        <f>IF('PRECIFICAÇÃO DIRETA'!#REF!="","",'PRECIFICAÇÃO DIRETA'!#REF!)</f>
        <v>#REF!</v>
      </c>
      <c r="F104">
        <f>IF('PRECIFICAÇÃO DIRETA'!F58="","",'PRECIFICAÇÃO DIRETA'!F58)</f>
        <v>0</v>
      </c>
      <c r="G104" t="str">
        <f>IF('PRECIFICAÇÃO DIRETA'!G58="","",'PRECIFICAÇÃO DIRETA'!G58)</f>
        <v/>
      </c>
      <c r="H104">
        <f>IF('PRECIFICAÇÃO DIRETA'!H58="","",'PRECIFICAÇÃO DIRETA'!H58)</f>
        <v>0</v>
      </c>
      <c r="I104" t="str">
        <f>IF('PRECIFICAÇÃO DIRETA'!M58="","",'PRECIFICAÇÃO DIRETA'!M58)</f>
        <v/>
      </c>
      <c r="J104" t="str">
        <f>IF('PRECIFICAÇÃO DIRETA'!N58="","",'PRECIFICAÇÃO DIRETA'!N58)</f>
        <v/>
      </c>
      <c r="K104" t="str">
        <f>IF('PRECIFICAÇÃO DIRETA'!O58="","",'PRECIFICAÇÃO DIRETA'!O58)</f>
        <v/>
      </c>
      <c r="L104" t="str">
        <f>IF('PRECIFICAÇÃO DIRETA'!P58="","",'PRECIFICAÇÃO DIRETA'!P58)</f>
        <v/>
      </c>
    </row>
    <row r="105" spans="1:12">
      <c r="A105" t="str">
        <f>IF('PRECIFICAÇÃO DIRETA'!B59="","",'PRECIFICAÇÃO DIRETA'!B59)</f>
        <v/>
      </c>
      <c r="B105" t="str">
        <f>IF('PRECIFICAÇÃO DIRETA'!C59="","",'PRECIFICAÇÃO DIRETA'!C59)</f>
        <v/>
      </c>
      <c r="C105">
        <f>IF('PRECIFICAÇÃO DIRETA'!D59="","",'PRECIFICAÇÃO DIRETA'!D59)</f>
        <v>0</v>
      </c>
      <c r="D105" t="e">
        <f>IF('PRECIFICAÇÃO DIRETA'!#REF!="","",'PRECIFICAÇÃO DIRETA'!#REF!)</f>
        <v>#REF!</v>
      </c>
      <c r="E105" t="e">
        <f>IF('PRECIFICAÇÃO DIRETA'!#REF!="","",'PRECIFICAÇÃO DIRETA'!#REF!)</f>
        <v>#REF!</v>
      </c>
      <c r="F105">
        <f>IF('PRECIFICAÇÃO DIRETA'!F59="","",'PRECIFICAÇÃO DIRETA'!F59)</f>
        <v>0</v>
      </c>
      <c r="G105" t="str">
        <f>IF('PRECIFICAÇÃO DIRETA'!G59="","",'PRECIFICAÇÃO DIRETA'!G59)</f>
        <v/>
      </c>
      <c r="H105">
        <f>IF('PRECIFICAÇÃO DIRETA'!H59="","",'PRECIFICAÇÃO DIRETA'!H59)</f>
        <v>0</v>
      </c>
      <c r="I105" t="str">
        <f>IF('PRECIFICAÇÃO DIRETA'!M59="","",'PRECIFICAÇÃO DIRETA'!M59)</f>
        <v/>
      </c>
      <c r="J105" t="str">
        <f>IF('PRECIFICAÇÃO DIRETA'!N59="","",'PRECIFICAÇÃO DIRETA'!N59)</f>
        <v/>
      </c>
      <c r="K105" t="str">
        <f>IF('PRECIFICAÇÃO DIRETA'!O59="","",'PRECIFICAÇÃO DIRETA'!O59)</f>
        <v/>
      </c>
      <c r="L105" t="str">
        <f>IF('PRECIFICAÇÃO DIRETA'!P59="","",'PRECIFICAÇÃO DIRETA'!P59)</f>
        <v/>
      </c>
    </row>
    <row r="106" spans="1:12">
      <c r="A106" t="str">
        <f>IF('PRECIFICAÇÃO DIRETA'!B60="","",'PRECIFICAÇÃO DIRETA'!B60)</f>
        <v/>
      </c>
      <c r="B106" t="str">
        <f>IF('PRECIFICAÇÃO DIRETA'!C60="","",'PRECIFICAÇÃO DIRETA'!C60)</f>
        <v/>
      </c>
      <c r="C106">
        <f>IF('PRECIFICAÇÃO DIRETA'!D60="","",'PRECIFICAÇÃO DIRETA'!D60)</f>
        <v>0</v>
      </c>
      <c r="D106" t="e">
        <f>IF('PRECIFICAÇÃO DIRETA'!#REF!="","",'PRECIFICAÇÃO DIRETA'!#REF!)</f>
        <v>#REF!</v>
      </c>
      <c r="E106" t="e">
        <f>IF('PRECIFICAÇÃO DIRETA'!#REF!="","",'PRECIFICAÇÃO DIRETA'!#REF!)</f>
        <v>#REF!</v>
      </c>
      <c r="F106">
        <f>IF('PRECIFICAÇÃO DIRETA'!F60="","",'PRECIFICAÇÃO DIRETA'!F60)</f>
        <v>0</v>
      </c>
      <c r="G106" t="str">
        <f>IF('PRECIFICAÇÃO DIRETA'!G60="","",'PRECIFICAÇÃO DIRETA'!G60)</f>
        <v/>
      </c>
      <c r="H106">
        <f>IF('PRECIFICAÇÃO DIRETA'!H60="","",'PRECIFICAÇÃO DIRETA'!H60)</f>
        <v>0</v>
      </c>
      <c r="I106" t="str">
        <f>IF('PRECIFICAÇÃO DIRETA'!M60="","",'PRECIFICAÇÃO DIRETA'!M60)</f>
        <v/>
      </c>
      <c r="J106" t="str">
        <f>IF('PRECIFICAÇÃO DIRETA'!N60="","",'PRECIFICAÇÃO DIRETA'!N60)</f>
        <v/>
      </c>
      <c r="K106" t="str">
        <f>IF('PRECIFICAÇÃO DIRETA'!O60="","",'PRECIFICAÇÃO DIRETA'!O60)</f>
        <v/>
      </c>
      <c r="L106" t="str">
        <f>IF('PRECIFICAÇÃO DIRETA'!P60="","",'PRECIFICAÇÃO DIRETA'!P60)</f>
        <v/>
      </c>
    </row>
    <row r="107" spans="1:12">
      <c r="A107" t="str">
        <f>IF('PRECIFICAÇÃO DIRETA'!B61="","",'PRECIFICAÇÃO DIRETA'!B61)</f>
        <v/>
      </c>
      <c r="B107" t="str">
        <f>IF('PRECIFICAÇÃO DIRETA'!C61="","",'PRECIFICAÇÃO DIRETA'!C61)</f>
        <v/>
      </c>
      <c r="C107">
        <f>IF('PRECIFICAÇÃO DIRETA'!D61="","",'PRECIFICAÇÃO DIRETA'!D61)</f>
        <v>0</v>
      </c>
      <c r="D107" t="e">
        <f>IF('PRECIFICAÇÃO DIRETA'!#REF!="","",'PRECIFICAÇÃO DIRETA'!#REF!)</f>
        <v>#REF!</v>
      </c>
      <c r="E107" t="e">
        <f>IF('PRECIFICAÇÃO DIRETA'!#REF!="","",'PRECIFICAÇÃO DIRETA'!#REF!)</f>
        <v>#REF!</v>
      </c>
      <c r="F107">
        <f>IF('PRECIFICAÇÃO DIRETA'!F61="","",'PRECIFICAÇÃO DIRETA'!F61)</f>
        <v>0</v>
      </c>
      <c r="G107" t="str">
        <f>IF('PRECIFICAÇÃO DIRETA'!G61="","",'PRECIFICAÇÃO DIRETA'!G61)</f>
        <v/>
      </c>
      <c r="H107">
        <f>IF('PRECIFICAÇÃO DIRETA'!H61="","",'PRECIFICAÇÃO DIRETA'!H61)</f>
        <v>0</v>
      </c>
      <c r="I107" t="str">
        <f>IF('PRECIFICAÇÃO DIRETA'!M61="","",'PRECIFICAÇÃO DIRETA'!M61)</f>
        <v/>
      </c>
      <c r="J107" t="str">
        <f>IF('PRECIFICAÇÃO DIRETA'!N61="","",'PRECIFICAÇÃO DIRETA'!N61)</f>
        <v/>
      </c>
      <c r="K107" t="str">
        <f>IF('PRECIFICAÇÃO DIRETA'!O61="","",'PRECIFICAÇÃO DIRETA'!O61)</f>
        <v/>
      </c>
      <c r="L107" t="str">
        <f>IF('PRECIFICAÇÃO DIRETA'!P61="","",'PRECIFICAÇÃO DIRETA'!P61)</f>
        <v/>
      </c>
    </row>
    <row r="108" spans="1:12">
      <c r="A108" t="str">
        <f>IF('PRECIFICAÇÃO DIRETA'!B62="","",'PRECIFICAÇÃO DIRETA'!B62)</f>
        <v/>
      </c>
      <c r="B108" t="str">
        <f>IF('PRECIFICAÇÃO DIRETA'!C62="","",'PRECIFICAÇÃO DIRETA'!C62)</f>
        <v/>
      </c>
      <c r="C108">
        <f>IF('PRECIFICAÇÃO DIRETA'!D62="","",'PRECIFICAÇÃO DIRETA'!D62)</f>
        <v>0</v>
      </c>
      <c r="D108" t="e">
        <f>IF('PRECIFICAÇÃO DIRETA'!#REF!="","",'PRECIFICAÇÃO DIRETA'!#REF!)</f>
        <v>#REF!</v>
      </c>
      <c r="E108" t="e">
        <f>IF('PRECIFICAÇÃO DIRETA'!#REF!="","",'PRECIFICAÇÃO DIRETA'!#REF!)</f>
        <v>#REF!</v>
      </c>
      <c r="F108">
        <f>IF('PRECIFICAÇÃO DIRETA'!F62="","",'PRECIFICAÇÃO DIRETA'!F62)</f>
        <v>0</v>
      </c>
      <c r="G108" t="str">
        <f>IF('PRECIFICAÇÃO DIRETA'!G62="","",'PRECIFICAÇÃO DIRETA'!G62)</f>
        <v/>
      </c>
      <c r="H108">
        <f>IF('PRECIFICAÇÃO DIRETA'!H62="","",'PRECIFICAÇÃO DIRETA'!H62)</f>
        <v>0</v>
      </c>
      <c r="I108" t="str">
        <f>IF('PRECIFICAÇÃO DIRETA'!M62="","",'PRECIFICAÇÃO DIRETA'!M62)</f>
        <v/>
      </c>
      <c r="J108" t="str">
        <f>IF('PRECIFICAÇÃO DIRETA'!N62="","",'PRECIFICAÇÃO DIRETA'!N62)</f>
        <v/>
      </c>
      <c r="K108" t="str">
        <f>IF('PRECIFICAÇÃO DIRETA'!O62="","",'PRECIFICAÇÃO DIRETA'!O62)</f>
        <v/>
      </c>
      <c r="L108" t="str">
        <f>IF('PRECIFICAÇÃO DIRETA'!P62="","",'PRECIFICAÇÃO DIRETA'!P62)</f>
        <v/>
      </c>
    </row>
    <row r="109" spans="1:12">
      <c r="A109" t="str">
        <f>IF('PRECIFICAÇÃO DIRETA'!B63="","",'PRECIFICAÇÃO DIRETA'!B63)</f>
        <v/>
      </c>
      <c r="B109" t="str">
        <f>IF('PRECIFICAÇÃO DIRETA'!C63="","",'PRECIFICAÇÃO DIRETA'!C63)</f>
        <v/>
      </c>
      <c r="C109">
        <f>IF('PRECIFICAÇÃO DIRETA'!D63="","",'PRECIFICAÇÃO DIRETA'!D63)</f>
        <v>0</v>
      </c>
      <c r="D109" t="e">
        <f>IF('PRECIFICAÇÃO DIRETA'!#REF!="","",'PRECIFICAÇÃO DIRETA'!#REF!)</f>
        <v>#REF!</v>
      </c>
      <c r="E109" t="e">
        <f>IF('PRECIFICAÇÃO DIRETA'!#REF!="","",'PRECIFICAÇÃO DIRETA'!#REF!)</f>
        <v>#REF!</v>
      </c>
      <c r="F109">
        <f>IF('PRECIFICAÇÃO DIRETA'!F63="","",'PRECIFICAÇÃO DIRETA'!F63)</f>
        <v>0</v>
      </c>
      <c r="G109" t="str">
        <f>IF('PRECIFICAÇÃO DIRETA'!G63="","",'PRECIFICAÇÃO DIRETA'!G63)</f>
        <v/>
      </c>
      <c r="H109">
        <f>IF('PRECIFICAÇÃO DIRETA'!H63="","",'PRECIFICAÇÃO DIRETA'!H63)</f>
        <v>0</v>
      </c>
      <c r="I109" t="str">
        <f>IF('PRECIFICAÇÃO DIRETA'!M63="","",'PRECIFICAÇÃO DIRETA'!M63)</f>
        <v/>
      </c>
      <c r="J109" t="str">
        <f>IF('PRECIFICAÇÃO DIRETA'!N63="","",'PRECIFICAÇÃO DIRETA'!N63)</f>
        <v/>
      </c>
      <c r="K109" t="str">
        <f>IF('PRECIFICAÇÃO DIRETA'!O63="","",'PRECIFICAÇÃO DIRETA'!O63)</f>
        <v/>
      </c>
      <c r="L109" t="str">
        <f>IF('PRECIFICAÇÃO DIRETA'!P63="","",'PRECIFICAÇÃO DIRETA'!P63)</f>
        <v/>
      </c>
    </row>
    <row r="110" spans="1:12">
      <c r="A110" t="str">
        <f>IF('PRECIFICAÇÃO DIRETA'!B64="","",'PRECIFICAÇÃO DIRETA'!B64)</f>
        <v/>
      </c>
      <c r="B110" t="str">
        <f>IF('PRECIFICAÇÃO DIRETA'!C64="","",'PRECIFICAÇÃO DIRETA'!C64)</f>
        <v/>
      </c>
      <c r="C110">
        <f>IF('PRECIFICAÇÃO DIRETA'!D64="","",'PRECIFICAÇÃO DIRETA'!D64)</f>
        <v>0</v>
      </c>
      <c r="D110" t="e">
        <f>IF('PRECIFICAÇÃO DIRETA'!#REF!="","",'PRECIFICAÇÃO DIRETA'!#REF!)</f>
        <v>#REF!</v>
      </c>
      <c r="E110" t="e">
        <f>IF('PRECIFICAÇÃO DIRETA'!#REF!="","",'PRECIFICAÇÃO DIRETA'!#REF!)</f>
        <v>#REF!</v>
      </c>
      <c r="F110">
        <f>IF('PRECIFICAÇÃO DIRETA'!F64="","",'PRECIFICAÇÃO DIRETA'!F64)</f>
        <v>0</v>
      </c>
      <c r="G110" t="str">
        <f>IF('PRECIFICAÇÃO DIRETA'!G64="","",'PRECIFICAÇÃO DIRETA'!G64)</f>
        <v/>
      </c>
      <c r="H110">
        <f>IF('PRECIFICAÇÃO DIRETA'!H64="","",'PRECIFICAÇÃO DIRETA'!H64)</f>
        <v>0</v>
      </c>
      <c r="I110" t="str">
        <f>IF('PRECIFICAÇÃO DIRETA'!M64="","",'PRECIFICAÇÃO DIRETA'!M64)</f>
        <v/>
      </c>
      <c r="J110" t="str">
        <f>IF('PRECIFICAÇÃO DIRETA'!N64="","",'PRECIFICAÇÃO DIRETA'!N64)</f>
        <v/>
      </c>
      <c r="K110" t="str">
        <f>IF('PRECIFICAÇÃO DIRETA'!O64="","",'PRECIFICAÇÃO DIRETA'!O64)</f>
        <v/>
      </c>
      <c r="L110" t="str">
        <f>IF('PRECIFICAÇÃO DIRETA'!P64="","",'PRECIFICAÇÃO DIRETA'!P64)</f>
        <v/>
      </c>
    </row>
    <row r="111" spans="1:12">
      <c r="A111" t="str">
        <f>IF('PRECIFICAÇÃO DIRETA'!B65="","",'PRECIFICAÇÃO DIRETA'!B65)</f>
        <v/>
      </c>
      <c r="B111" t="str">
        <f>IF('PRECIFICAÇÃO DIRETA'!C65="","",'PRECIFICAÇÃO DIRETA'!C65)</f>
        <v/>
      </c>
      <c r="C111">
        <f>IF('PRECIFICAÇÃO DIRETA'!D65="","",'PRECIFICAÇÃO DIRETA'!D65)</f>
        <v>0</v>
      </c>
      <c r="D111" t="e">
        <f>IF('PRECIFICAÇÃO DIRETA'!#REF!="","",'PRECIFICAÇÃO DIRETA'!#REF!)</f>
        <v>#REF!</v>
      </c>
      <c r="E111" t="e">
        <f>IF('PRECIFICAÇÃO DIRETA'!#REF!="","",'PRECIFICAÇÃO DIRETA'!#REF!)</f>
        <v>#REF!</v>
      </c>
      <c r="F111">
        <f>IF('PRECIFICAÇÃO DIRETA'!F65="","",'PRECIFICAÇÃO DIRETA'!F65)</f>
        <v>0</v>
      </c>
      <c r="G111" t="str">
        <f>IF('PRECIFICAÇÃO DIRETA'!G65="","",'PRECIFICAÇÃO DIRETA'!G65)</f>
        <v/>
      </c>
      <c r="H111">
        <f>IF('PRECIFICAÇÃO DIRETA'!H65="","",'PRECIFICAÇÃO DIRETA'!H65)</f>
        <v>0</v>
      </c>
      <c r="I111" t="str">
        <f>IF('PRECIFICAÇÃO DIRETA'!M65="","",'PRECIFICAÇÃO DIRETA'!M65)</f>
        <v/>
      </c>
      <c r="J111" t="str">
        <f>IF('PRECIFICAÇÃO DIRETA'!N65="","",'PRECIFICAÇÃO DIRETA'!N65)</f>
        <v/>
      </c>
      <c r="K111" t="str">
        <f>IF('PRECIFICAÇÃO DIRETA'!O65="","",'PRECIFICAÇÃO DIRETA'!O65)</f>
        <v/>
      </c>
      <c r="L111" t="str">
        <f>IF('PRECIFICAÇÃO DIRETA'!P65="","",'PRECIFICAÇÃO DIRETA'!P65)</f>
        <v/>
      </c>
    </row>
    <row r="112" spans="1:12">
      <c r="A112" t="str">
        <f>IF('PRECIFICAÇÃO DIRETA'!B66="","",'PRECIFICAÇÃO DIRETA'!B66)</f>
        <v/>
      </c>
      <c r="B112" t="str">
        <f>IF('PRECIFICAÇÃO DIRETA'!C66="","",'PRECIFICAÇÃO DIRETA'!C66)</f>
        <v/>
      </c>
      <c r="C112">
        <f>IF('PRECIFICAÇÃO DIRETA'!D66="","",'PRECIFICAÇÃO DIRETA'!D66)</f>
        <v>0</v>
      </c>
      <c r="D112" t="e">
        <f>IF('PRECIFICAÇÃO DIRETA'!#REF!="","",'PRECIFICAÇÃO DIRETA'!#REF!)</f>
        <v>#REF!</v>
      </c>
      <c r="E112" t="e">
        <f>IF('PRECIFICAÇÃO DIRETA'!#REF!="","",'PRECIFICAÇÃO DIRETA'!#REF!)</f>
        <v>#REF!</v>
      </c>
      <c r="F112">
        <f>IF('PRECIFICAÇÃO DIRETA'!F66="","",'PRECIFICAÇÃO DIRETA'!F66)</f>
        <v>0</v>
      </c>
      <c r="G112" t="str">
        <f>IF('PRECIFICAÇÃO DIRETA'!G66="","",'PRECIFICAÇÃO DIRETA'!G66)</f>
        <v/>
      </c>
      <c r="H112">
        <f>IF('PRECIFICAÇÃO DIRETA'!H66="","",'PRECIFICAÇÃO DIRETA'!H66)</f>
        <v>0</v>
      </c>
      <c r="I112" t="str">
        <f>IF('PRECIFICAÇÃO DIRETA'!M66="","",'PRECIFICAÇÃO DIRETA'!M66)</f>
        <v/>
      </c>
      <c r="J112" t="str">
        <f>IF('PRECIFICAÇÃO DIRETA'!N66="","",'PRECIFICAÇÃO DIRETA'!N66)</f>
        <v/>
      </c>
      <c r="K112" t="str">
        <f>IF('PRECIFICAÇÃO DIRETA'!O66="","",'PRECIFICAÇÃO DIRETA'!O66)</f>
        <v/>
      </c>
      <c r="L112" t="str">
        <f>IF('PRECIFICAÇÃO DIRETA'!P66="","",'PRECIFICAÇÃO DIRETA'!P66)</f>
        <v/>
      </c>
    </row>
    <row r="113" spans="1:12">
      <c r="A113" t="str">
        <f>IF('PRECIFICAÇÃO DIRETA'!B67="","",'PRECIFICAÇÃO DIRETA'!B67)</f>
        <v/>
      </c>
      <c r="B113" t="str">
        <f>IF('PRECIFICAÇÃO DIRETA'!C67="","",'PRECIFICAÇÃO DIRETA'!C67)</f>
        <v/>
      </c>
      <c r="C113">
        <f>IF('PRECIFICAÇÃO DIRETA'!D67="","",'PRECIFICAÇÃO DIRETA'!D67)</f>
        <v>0</v>
      </c>
      <c r="D113" t="e">
        <f>IF('PRECIFICAÇÃO DIRETA'!#REF!="","",'PRECIFICAÇÃO DIRETA'!#REF!)</f>
        <v>#REF!</v>
      </c>
      <c r="E113" t="e">
        <f>IF('PRECIFICAÇÃO DIRETA'!#REF!="","",'PRECIFICAÇÃO DIRETA'!#REF!)</f>
        <v>#REF!</v>
      </c>
      <c r="F113">
        <f>IF('PRECIFICAÇÃO DIRETA'!F67="","",'PRECIFICAÇÃO DIRETA'!F67)</f>
        <v>0</v>
      </c>
      <c r="G113" t="str">
        <f>IF('PRECIFICAÇÃO DIRETA'!G67="","",'PRECIFICAÇÃO DIRETA'!G67)</f>
        <v/>
      </c>
      <c r="H113">
        <f>IF('PRECIFICAÇÃO DIRETA'!H67="","",'PRECIFICAÇÃO DIRETA'!H67)</f>
        <v>0</v>
      </c>
      <c r="I113" t="str">
        <f>IF('PRECIFICAÇÃO DIRETA'!M67="","",'PRECIFICAÇÃO DIRETA'!M67)</f>
        <v/>
      </c>
      <c r="J113" t="str">
        <f>IF('PRECIFICAÇÃO DIRETA'!N67="","",'PRECIFICAÇÃO DIRETA'!N67)</f>
        <v/>
      </c>
      <c r="K113" t="str">
        <f>IF('PRECIFICAÇÃO DIRETA'!O67="","",'PRECIFICAÇÃO DIRETA'!O67)</f>
        <v/>
      </c>
      <c r="L113" t="str">
        <f>IF('PRECIFICAÇÃO DIRETA'!P67="","",'PRECIFICAÇÃO DIRETA'!P67)</f>
        <v/>
      </c>
    </row>
    <row r="114" spans="1:12">
      <c r="A114" t="str">
        <f>IF('PRECIFICAÇÃO DIRETA'!B68="","",'PRECIFICAÇÃO DIRETA'!B68)</f>
        <v/>
      </c>
      <c r="B114" t="str">
        <f>IF('PRECIFICAÇÃO DIRETA'!C68="","",'PRECIFICAÇÃO DIRETA'!C68)</f>
        <v/>
      </c>
      <c r="C114">
        <f>IF('PRECIFICAÇÃO DIRETA'!D68="","",'PRECIFICAÇÃO DIRETA'!D68)</f>
        <v>0</v>
      </c>
      <c r="D114" t="e">
        <f>IF('PRECIFICAÇÃO DIRETA'!#REF!="","",'PRECIFICAÇÃO DIRETA'!#REF!)</f>
        <v>#REF!</v>
      </c>
      <c r="E114" t="e">
        <f>IF('PRECIFICAÇÃO DIRETA'!#REF!="","",'PRECIFICAÇÃO DIRETA'!#REF!)</f>
        <v>#REF!</v>
      </c>
      <c r="F114">
        <f>IF('PRECIFICAÇÃO DIRETA'!F68="","",'PRECIFICAÇÃO DIRETA'!F68)</f>
        <v>0</v>
      </c>
      <c r="G114" t="str">
        <f>IF('PRECIFICAÇÃO DIRETA'!G68="","",'PRECIFICAÇÃO DIRETA'!G68)</f>
        <v/>
      </c>
      <c r="H114">
        <f>IF('PRECIFICAÇÃO DIRETA'!H68="","",'PRECIFICAÇÃO DIRETA'!H68)</f>
        <v>0</v>
      </c>
      <c r="I114" t="str">
        <f>IF('PRECIFICAÇÃO DIRETA'!M68="","",'PRECIFICAÇÃO DIRETA'!M68)</f>
        <v/>
      </c>
      <c r="J114" t="str">
        <f>IF('PRECIFICAÇÃO DIRETA'!N68="","",'PRECIFICAÇÃO DIRETA'!N68)</f>
        <v/>
      </c>
      <c r="K114" t="str">
        <f>IF('PRECIFICAÇÃO DIRETA'!O68="","",'PRECIFICAÇÃO DIRETA'!O68)</f>
        <v/>
      </c>
      <c r="L114" t="str">
        <f>IF('PRECIFICAÇÃO DIRETA'!P68="","",'PRECIFICAÇÃO DIRETA'!P68)</f>
        <v/>
      </c>
    </row>
    <row r="115" spans="1:12">
      <c r="A115" t="str">
        <f>IF('PRECIFICAÇÃO DIRETA'!B69="","",'PRECIFICAÇÃO DIRETA'!B69)</f>
        <v/>
      </c>
      <c r="B115" t="str">
        <f>IF('PRECIFICAÇÃO DIRETA'!C69="","",'PRECIFICAÇÃO DIRETA'!C69)</f>
        <v/>
      </c>
      <c r="C115">
        <f>IF('PRECIFICAÇÃO DIRETA'!D69="","",'PRECIFICAÇÃO DIRETA'!D69)</f>
        <v>0</v>
      </c>
      <c r="D115" t="e">
        <f>IF('PRECIFICAÇÃO DIRETA'!#REF!="","",'PRECIFICAÇÃO DIRETA'!#REF!)</f>
        <v>#REF!</v>
      </c>
      <c r="E115" t="e">
        <f>IF('PRECIFICAÇÃO DIRETA'!#REF!="","",'PRECIFICAÇÃO DIRETA'!#REF!)</f>
        <v>#REF!</v>
      </c>
      <c r="F115">
        <f>IF('PRECIFICAÇÃO DIRETA'!F69="","",'PRECIFICAÇÃO DIRETA'!F69)</f>
        <v>0</v>
      </c>
      <c r="G115" t="str">
        <f>IF('PRECIFICAÇÃO DIRETA'!G69="","",'PRECIFICAÇÃO DIRETA'!G69)</f>
        <v/>
      </c>
      <c r="H115">
        <f>IF('PRECIFICAÇÃO DIRETA'!H69="","",'PRECIFICAÇÃO DIRETA'!H69)</f>
        <v>0</v>
      </c>
      <c r="I115" t="str">
        <f>IF('PRECIFICAÇÃO DIRETA'!M69="","",'PRECIFICAÇÃO DIRETA'!M69)</f>
        <v/>
      </c>
      <c r="J115" t="str">
        <f>IF('PRECIFICAÇÃO DIRETA'!N69="","",'PRECIFICAÇÃO DIRETA'!N69)</f>
        <v/>
      </c>
      <c r="K115" t="str">
        <f>IF('PRECIFICAÇÃO DIRETA'!O69="","",'PRECIFICAÇÃO DIRETA'!O69)</f>
        <v/>
      </c>
      <c r="L115" t="str">
        <f>IF('PRECIFICAÇÃO DIRETA'!P69="","",'PRECIFICAÇÃO DIRETA'!P69)</f>
        <v/>
      </c>
    </row>
    <row r="116" spans="1:12">
      <c r="A116" t="str">
        <f>IF('PRECIFICAÇÃO DIRETA'!B70="","",'PRECIFICAÇÃO DIRETA'!B70)</f>
        <v/>
      </c>
      <c r="B116" t="str">
        <f>IF('PRECIFICAÇÃO DIRETA'!C70="","",'PRECIFICAÇÃO DIRETA'!C70)</f>
        <v/>
      </c>
      <c r="C116">
        <f>IF('PRECIFICAÇÃO DIRETA'!D70="","",'PRECIFICAÇÃO DIRETA'!D70)</f>
        <v>0</v>
      </c>
      <c r="D116" t="e">
        <f>IF('PRECIFICAÇÃO DIRETA'!#REF!="","",'PRECIFICAÇÃO DIRETA'!#REF!)</f>
        <v>#REF!</v>
      </c>
      <c r="E116" t="e">
        <f>IF('PRECIFICAÇÃO DIRETA'!#REF!="","",'PRECIFICAÇÃO DIRETA'!#REF!)</f>
        <v>#REF!</v>
      </c>
      <c r="F116">
        <f>IF('PRECIFICAÇÃO DIRETA'!F70="","",'PRECIFICAÇÃO DIRETA'!F70)</f>
        <v>0</v>
      </c>
      <c r="G116" t="str">
        <f>IF('PRECIFICAÇÃO DIRETA'!G70="","",'PRECIFICAÇÃO DIRETA'!G70)</f>
        <v/>
      </c>
      <c r="H116">
        <f>IF('PRECIFICAÇÃO DIRETA'!H70="","",'PRECIFICAÇÃO DIRETA'!H70)</f>
        <v>0</v>
      </c>
      <c r="I116" t="str">
        <f>IF('PRECIFICAÇÃO DIRETA'!M70="","",'PRECIFICAÇÃO DIRETA'!M70)</f>
        <v/>
      </c>
      <c r="J116" t="str">
        <f>IF('PRECIFICAÇÃO DIRETA'!N70="","",'PRECIFICAÇÃO DIRETA'!N70)</f>
        <v/>
      </c>
      <c r="K116" t="str">
        <f>IF('PRECIFICAÇÃO DIRETA'!O70="","",'PRECIFICAÇÃO DIRETA'!O70)</f>
        <v/>
      </c>
      <c r="L116" t="str">
        <f>IF('PRECIFICAÇÃO DIRETA'!P70="","",'PRECIFICAÇÃO DIRETA'!P70)</f>
        <v/>
      </c>
    </row>
    <row r="117" spans="1:12">
      <c r="A117" t="str">
        <f>IF('PRECIFICAÇÃO DIRETA'!B71="","",'PRECIFICAÇÃO DIRETA'!B71)</f>
        <v/>
      </c>
      <c r="B117" t="str">
        <f>IF('PRECIFICAÇÃO DIRETA'!C71="","",'PRECIFICAÇÃO DIRETA'!C71)</f>
        <v/>
      </c>
      <c r="C117">
        <f>IF('PRECIFICAÇÃO DIRETA'!D71="","",'PRECIFICAÇÃO DIRETA'!D71)</f>
        <v>0</v>
      </c>
      <c r="D117" t="e">
        <f>IF('PRECIFICAÇÃO DIRETA'!#REF!="","",'PRECIFICAÇÃO DIRETA'!#REF!)</f>
        <v>#REF!</v>
      </c>
      <c r="E117" t="e">
        <f>IF('PRECIFICAÇÃO DIRETA'!#REF!="","",'PRECIFICAÇÃO DIRETA'!#REF!)</f>
        <v>#REF!</v>
      </c>
      <c r="F117">
        <f>IF('PRECIFICAÇÃO DIRETA'!F71="","",'PRECIFICAÇÃO DIRETA'!F71)</f>
        <v>0</v>
      </c>
      <c r="G117" t="str">
        <f>IF('PRECIFICAÇÃO DIRETA'!G71="","",'PRECIFICAÇÃO DIRETA'!G71)</f>
        <v/>
      </c>
      <c r="H117">
        <f>IF('PRECIFICAÇÃO DIRETA'!H71="","",'PRECIFICAÇÃO DIRETA'!H71)</f>
        <v>0</v>
      </c>
      <c r="I117" t="str">
        <f>IF('PRECIFICAÇÃO DIRETA'!M71="","",'PRECIFICAÇÃO DIRETA'!M71)</f>
        <v/>
      </c>
      <c r="J117" t="str">
        <f>IF('PRECIFICAÇÃO DIRETA'!N71="","",'PRECIFICAÇÃO DIRETA'!N71)</f>
        <v/>
      </c>
      <c r="K117" t="str">
        <f>IF('PRECIFICAÇÃO DIRETA'!O71="","",'PRECIFICAÇÃO DIRETA'!O71)</f>
        <v/>
      </c>
      <c r="L117" t="str">
        <f>IF('PRECIFICAÇÃO DIRETA'!P71="","",'PRECIFICAÇÃO DIRETA'!P71)</f>
        <v/>
      </c>
    </row>
    <row r="118" spans="1:12">
      <c r="A118" t="str">
        <f>IF('PRECIFICAÇÃO DIRETA'!B72="","",'PRECIFICAÇÃO DIRETA'!B72)</f>
        <v/>
      </c>
      <c r="B118" t="str">
        <f>IF('PRECIFICAÇÃO DIRETA'!C72="","",'PRECIFICAÇÃO DIRETA'!C72)</f>
        <v/>
      </c>
      <c r="C118">
        <f>IF('PRECIFICAÇÃO DIRETA'!D72="","",'PRECIFICAÇÃO DIRETA'!D72)</f>
        <v>0</v>
      </c>
      <c r="D118" t="e">
        <f>IF('PRECIFICAÇÃO DIRETA'!#REF!="","",'PRECIFICAÇÃO DIRETA'!#REF!)</f>
        <v>#REF!</v>
      </c>
      <c r="E118" t="e">
        <f>IF('PRECIFICAÇÃO DIRETA'!#REF!="","",'PRECIFICAÇÃO DIRETA'!#REF!)</f>
        <v>#REF!</v>
      </c>
      <c r="F118">
        <f>IF('PRECIFICAÇÃO DIRETA'!F72="","",'PRECIFICAÇÃO DIRETA'!F72)</f>
        <v>0</v>
      </c>
      <c r="G118" t="str">
        <f>IF('PRECIFICAÇÃO DIRETA'!G72="","",'PRECIFICAÇÃO DIRETA'!G72)</f>
        <v/>
      </c>
      <c r="H118">
        <f>IF('PRECIFICAÇÃO DIRETA'!H72="","",'PRECIFICAÇÃO DIRETA'!H72)</f>
        <v>0</v>
      </c>
      <c r="I118" t="str">
        <f>IF('PRECIFICAÇÃO DIRETA'!M72="","",'PRECIFICAÇÃO DIRETA'!M72)</f>
        <v/>
      </c>
      <c r="J118" t="str">
        <f>IF('PRECIFICAÇÃO DIRETA'!N72="","",'PRECIFICAÇÃO DIRETA'!N72)</f>
        <v/>
      </c>
      <c r="K118" t="str">
        <f>IF('PRECIFICAÇÃO DIRETA'!O72="","",'PRECIFICAÇÃO DIRETA'!O72)</f>
        <v/>
      </c>
      <c r="L118" t="str">
        <f>IF('PRECIFICAÇÃO DIRETA'!P72="","",'PRECIFICAÇÃO DIRETA'!P72)</f>
        <v/>
      </c>
    </row>
    <row r="119" spans="1:12">
      <c r="A119" t="str">
        <f>IF('PRECIFICAÇÃO DIRETA'!B73="","",'PRECIFICAÇÃO DIRETA'!B73)</f>
        <v/>
      </c>
      <c r="B119" t="str">
        <f>IF('PRECIFICAÇÃO DIRETA'!C73="","",'PRECIFICAÇÃO DIRETA'!C73)</f>
        <v/>
      </c>
      <c r="C119">
        <f>IF('PRECIFICAÇÃO DIRETA'!D73="","",'PRECIFICAÇÃO DIRETA'!D73)</f>
        <v>0</v>
      </c>
      <c r="D119" t="e">
        <f>IF('PRECIFICAÇÃO DIRETA'!#REF!="","",'PRECIFICAÇÃO DIRETA'!#REF!)</f>
        <v>#REF!</v>
      </c>
      <c r="E119" t="e">
        <f>IF('PRECIFICAÇÃO DIRETA'!#REF!="","",'PRECIFICAÇÃO DIRETA'!#REF!)</f>
        <v>#REF!</v>
      </c>
      <c r="F119">
        <f>IF('PRECIFICAÇÃO DIRETA'!F73="","",'PRECIFICAÇÃO DIRETA'!F73)</f>
        <v>0</v>
      </c>
      <c r="G119" t="str">
        <f>IF('PRECIFICAÇÃO DIRETA'!G73="","",'PRECIFICAÇÃO DIRETA'!G73)</f>
        <v/>
      </c>
      <c r="H119">
        <f>IF('PRECIFICAÇÃO DIRETA'!H73="","",'PRECIFICAÇÃO DIRETA'!H73)</f>
        <v>0</v>
      </c>
      <c r="I119" t="str">
        <f>IF('PRECIFICAÇÃO DIRETA'!M73="","",'PRECIFICAÇÃO DIRETA'!M73)</f>
        <v/>
      </c>
      <c r="J119" t="str">
        <f>IF('PRECIFICAÇÃO DIRETA'!N73="","",'PRECIFICAÇÃO DIRETA'!N73)</f>
        <v/>
      </c>
      <c r="K119" t="str">
        <f>IF('PRECIFICAÇÃO DIRETA'!O73="","",'PRECIFICAÇÃO DIRETA'!O73)</f>
        <v/>
      </c>
      <c r="L119" t="str">
        <f>IF('PRECIFICAÇÃO DIRETA'!P73="","",'PRECIFICAÇÃO DIRETA'!P73)</f>
        <v/>
      </c>
    </row>
    <row r="120" spans="1:12">
      <c r="A120" t="str">
        <f>IF('PRECIFICAÇÃO DIRETA'!B74="","",'PRECIFICAÇÃO DIRETA'!B74)</f>
        <v/>
      </c>
      <c r="B120" t="str">
        <f>IF('PRECIFICAÇÃO DIRETA'!C74="","",'PRECIFICAÇÃO DIRETA'!C74)</f>
        <v/>
      </c>
      <c r="C120">
        <f>IF('PRECIFICAÇÃO DIRETA'!D74="","",'PRECIFICAÇÃO DIRETA'!D74)</f>
        <v>0</v>
      </c>
      <c r="D120" t="e">
        <f>IF('PRECIFICAÇÃO DIRETA'!#REF!="","",'PRECIFICAÇÃO DIRETA'!#REF!)</f>
        <v>#REF!</v>
      </c>
      <c r="E120" t="e">
        <f>IF('PRECIFICAÇÃO DIRETA'!#REF!="","",'PRECIFICAÇÃO DIRETA'!#REF!)</f>
        <v>#REF!</v>
      </c>
      <c r="F120">
        <f>IF('PRECIFICAÇÃO DIRETA'!F74="","",'PRECIFICAÇÃO DIRETA'!F74)</f>
        <v>0</v>
      </c>
      <c r="G120" t="str">
        <f>IF('PRECIFICAÇÃO DIRETA'!G74="","",'PRECIFICAÇÃO DIRETA'!G74)</f>
        <v/>
      </c>
      <c r="H120">
        <f>IF('PRECIFICAÇÃO DIRETA'!H74="","",'PRECIFICAÇÃO DIRETA'!H74)</f>
        <v>0</v>
      </c>
      <c r="I120" t="str">
        <f>IF('PRECIFICAÇÃO DIRETA'!M74="","",'PRECIFICAÇÃO DIRETA'!M74)</f>
        <v/>
      </c>
      <c r="J120" t="str">
        <f>IF('PRECIFICAÇÃO DIRETA'!N74="","",'PRECIFICAÇÃO DIRETA'!N74)</f>
        <v/>
      </c>
      <c r="K120" t="str">
        <f>IF('PRECIFICAÇÃO DIRETA'!O74="","",'PRECIFICAÇÃO DIRETA'!O74)</f>
        <v/>
      </c>
      <c r="L120" t="str">
        <f>IF('PRECIFICAÇÃO DIRETA'!P74="","",'PRECIFICAÇÃO DIRETA'!P74)</f>
        <v/>
      </c>
    </row>
    <row r="121" spans="1:12">
      <c r="A121" t="str">
        <f>IF('PRECIFICAÇÃO DIRETA'!B75="","",'PRECIFICAÇÃO DIRETA'!B75)</f>
        <v/>
      </c>
      <c r="B121" t="str">
        <f>IF('PRECIFICAÇÃO DIRETA'!C75="","",'PRECIFICAÇÃO DIRETA'!C75)</f>
        <v/>
      </c>
      <c r="C121">
        <f>IF('PRECIFICAÇÃO DIRETA'!D75="","",'PRECIFICAÇÃO DIRETA'!D75)</f>
        <v>0</v>
      </c>
      <c r="D121" t="e">
        <f>IF('PRECIFICAÇÃO DIRETA'!#REF!="","",'PRECIFICAÇÃO DIRETA'!#REF!)</f>
        <v>#REF!</v>
      </c>
      <c r="E121" t="e">
        <f>IF('PRECIFICAÇÃO DIRETA'!#REF!="","",'PRECIFICAÇÃO DIRETA'!#REF!)</f>
        <v>#REF!</v>
      </c>
      <c r="F121">
        <f>IF('PRECIFICAÇÃO DIRETA'!F75="","",'PRECIFICAÇÃO DIRETA'!F75)</f>
        <v>0</v>
      </c>
      <c r="G121" t="str">
        <f>IF('PRECIFICAÇÃO DIRETA'!G75="","",'PRECIFICAÇÃO DIRETA'!G75)</f>
        <v/>
      </c>
      <c r="H121">
        <f>IF('PRECIFICAÇÃO DIRETA'!H75="","",'PRECIFICAÇÃO DIRETA'!H75)</f>
        <v>0</v>
      </c>
      <c r="I121" t="str">
        <f>IF('PRECIFICAÇÃO DIRETA'!M75="","",'PRECIFICAÇÃO DIRETA'!M75)</f>
        <v/>
      </c>
      <c r="J121" t="str">
        <f>IF('PRECIFICAÇÃO DIRETA'!N75="","",'PRECIFICAÇÃO DIRETA'!N75)</f>
        <v/>
      </c>
      <c r="K121" t="str">
        <f>IF('PRECIFICAÇÃO DIRETA'!O75="","",'PRECIFICAÇÃO DIRETA'!O75)</f>
        <v/>
      </c>
      <c r="L121" t="str">
        <f>IF('PRECIFICAÇÃO DIRETA'!P75="","",'PRECIFICAÇÃO DIRETA'!P75)</f>
        <v/>
      </c>
    </row>
    <row r="122" spans="1:12">
      <c r="A122" t="str">
        <f>IF('PRECIFICAÇÃO DIRETA'!B76="","",'PRECIFICAÇÃO DIRETA'!B76)</f>
        <v/>
      </c>
      <c r="B122" t="str">
        <f>IF('PRECIFICAÇÃO DIRETA'!C76="","",'PRECIFICAÇÃO DIRETA'!C76)</f>
        <v/>
      </c>
      <c r="C122">
        <f>IF('PRECIFICAÇÃO DIRETA'!D76="","",'PRECIFICAÇÃO DIRETA'!D76)</f>
        <v>0</v>
      </c>
      <c r="D122" t="e">
        <f>IF('PRECIFICAÇÃO DIRETA'!#REF!="","",'PRECIFICAÇÃO DIRETA'!#REF!)</f>
        <v>#REF!</v>
      </c>
      <c r="E122" t="e">
        <f>IF('PRECIFICAÇÃO DIRETA'!#REF!="","",'PRECIFICAÇÃO DIRETA'!#REF!)</f>
        <v>#REF!</v>
      </c>
      <c r="F122">
        <f>IF('PRECIFICAÇÃO DIRETA'!F76="","",'PRECIFICAÇÃO DIRETA'!F76)</f>
        <v>0</v>
      </c>
      <c r="G122" t="str">
        <f>IF('PRECIFICAÇÃO DIRETA'!G76="","",'PRECIFICAÇÃO DIRETA'!G76)</f>
        <v/>
      </c>
      <c r="H122">
        <f>IF('PRECIFICAÇÃO DIRETA'!H76="","",'PRECIFICAÇÃO DIRETA'!H76)</f>
        <v>0</v>
      </c>
      <c r="I122" t="str">
        <f>IF('PRECIFICAÇÃO DIRETA'!M76="","",'PRECIFICAÇÃO DIRETA'!M76)</f>
        <v/>
      </c>
      <c r="J122" t="str">
        <f>IF('PRECIFICAÇÃO DIRETA'!N76="","",'PRECIFICAÇÃO DIRETA'!N76)</f>
        <v/>
      </c>
      <c r="K122" t="str">
        <f>IF('PRECIFICAÇÃO DIRETA'!O76="","",'PRECIFICAÇÃO DIRETA'!O76)</f>
        <v/>
      </c>
      <c r="L122" t="str">
        <f>IF('PRECIFICAÇÃO DIRETA'!P76="","",'PRECIFICAÇÃO DIRETA'!P76)</f>
        <v/>
      </c>
    </row>
    <row r="123" spans="1:12">
      <c r="A123" t="str">
        <f>IF('PRECIFICAÇÃO DIRETA'!B77="","",'PRECIFICAÇÃO DIRETA'!B77)</f>
        <v/>
      </c>
      <c r="B123" t="str">
        <f>IF('PRECIFICAÇÃO DIRETA'!C77="","",'PRECIFICAÇÃO DIRETA'!C77)</f>
        <v/>
      </c>
      <c r="C123">
        <f>IF('PRECIFICAÇÃO DIRETA'!D77="","",'PRECIFICAÇÃO DIRETA'!D77)</f>
        <v>0</v>
      </c>
      <c r="D123" t="e">
        <f>IF('PRECIFICAÇÃO DIRETA'!#REF!="","",'PRECIFICAÇÃO DIRETA'!#REF!)</f>
        <v>#REF!</v>
      </c>
      <c r="E123" t="e">
        <f>IF('PRECIFICAÇÃO DIRETA'!#REF!="","",'PRECIFICAÇÃO DIRETA'!#REF!)</f>
        <v>#REF!</v>
      </c>
      <c r="F123">
        <f>IF('PRECIFICAÇÃO DIRETA'!F77="","",'PRECIFICAÇÃO DIRETA'!F77)</f>
        <v>0</v>
      </c>
      <c r="G123" t="str">
        <f>IF('PRECIFICAÇÃO DIRETA'!G77="","",'PRECIFICAÇÃO DIRETA'!G77)</f>
        <v/>
      </c>
      <c r="H123">
        <f>IF('PRECIFICAÇÃO DIRETA'!H77="","",'PRECIFICAÇÃO DIRETA'!H77)</f>
        <v>0</v>
      </c>
      <c r="I123" t="str">
        <f>IF('PRECIFICAÇÃO DIRETA'!M77="","",'PRECIFICAÇÃO DIRETA'!M77)</f>
        <v/>
      </c>
      <c r="J123" t="str">
        <f>IF('PRECIFICAÇÃO DIRETA'!N77="","",'PRECIFICAÇÃO DIRETA'!N77)</f>
        <v/>
      </c>
      <c r="K123" t="str">
        <f>IF('PRECIFICAÇÃO DIRETA'!O77="","",'PRECIFICAÇÃO DIRETA'!O77)</f>
        <v/>
      </c>
      <c r="L123" t="str">
        <f>IF('PRECIFICAÇÃO DIRETA'!P77="","",'PRECIFICAÇÃO DIRETA'!P77)</f>
        <v/>
      </c>
    </row>
    <row r="124" spans="1:12">
      <c r="A124" t="str">
        <f>IF('PRECIFICAÇÃO DIRETA'!B78="","",'PRECIFICAÇÃO DIRETA'!B78)</f>
        <v/>
      </c>
      <c r="B124" t="str">
        <f>IF('PRECIFICAÇÃO DIRETA'!C78="","",'PRECIFICAÇÃO DIRETA'!C78)</f>
        <v/>
      </c>
      <c r="C124">
        <f>IF('PRECIFICAÇÃO DIRETA'!D78="","",'PRECIFICAÇÃO DIRETA'!D78)</f>
        <v>0</v>
      </c>
      <c r="D124" t="e">
        <f>IF('PRECIFICAÇÃO DIRETA'!#REF!="","",'PRECIFICAÇÃO DIRETA'!#REF!)</f>
        <v>#REF!</v>
      </c>
      <c r="E124" t="e">
        <f>IF('PRECIFICAÇÃO DIRETA'!#REF!="","",'PRECIFICAÇÃO DIRETA'!#REF!)</f>
        <v>#REF!</v>
      </c>
      <c r="F124">
        <f>IF('PRECIFICAÇÃO DIRETA'!F78="","",'PRECIFICAÇÃO DIRETA'!F78)</f>
        <v>0</v>
      </c>
      <c r="G124" t="str">
        <f>IF('PRECIFICAÇÃO DIRETA'!G78="","",'PRECIFICAÇÃO DIRETA'!G78)</f>
        <v/>
      </c>
      <c r="H124">
        <f>IF('PRECIFICAÇÃO DIRETA'!H78="","",'PRECIFICAÇÃO DIRETA'!H78)</f>
        <v>0</v>
      </c>
      <c r="I124" t="str">
        <f>IF('PRECIFICAÇÃO DIRETA'!M78="","",'PRECIFICAÇÃO DIRETA'!M78)</f>
        <v/>
      </c>
      <c r="J124" t="str">
        <f>IF('PRECIFICAÇÃO DIRETA'!N78="","",'PRECIFICAÇÃO DIRETA'!N78)</f>
        <v/>
      </c>
      <c r="K124" t="str">
        <f>IF('PRECIFICAÇÃO DIRETA'!O78="","",'PRECIFICAÇÃO DIRETA'!O78)</f>
        <v/>
      </c>
      <c r="L124" t="str">
        <f>IF('PRECIFICAÇÃO DIRETA'!P78="","",'PRECIFICAÇÃO DIRETA'!P78)</f>
        <v/>
      </c>
    </row>
    <row r="125" spans="1:12">
      <c r="A125" t="str">
        <f>IF('PRECIFICAÇÃO DIRETA'!B79="","",'PRECIFICAÇÃO DIRETA'!B79)</f>
        <v/>
      </c>
      <c r="B125" t="str">
        <f>IF('PRECIFICAÇÃO DIRETA'!C79="","",'PRECIFICAÇÃO DIRETA'!C79)</f>
        <v/>
      </c>
      <c r="C125">
        <f>IF('PRECIFICAÇÃO DIRETA'!D79="","",'PRECIFICAÇÃO DIRETA'!D79)</f>
        <v>0</v>
      </c>
      <c r="D125" t="e">
        <f>IF('PRECIFICAÇÃO DIRETA'!#REF!="","",'PRECIFICAÇÃO DIRETA'!#REF!)</f>
        <v>#REF!</v>
      </c>
      <c r="E125" t="e">
        <f>IF('PRECIFICAÇÃO DIRETA'!#REF!="","",'PRECIFICAÇÃO DIRETA'!#REF!)</f>
        <v>#REF!</v>
      </c>
      <c r="F125">
        <f>IF('PRECIFICAÇÃO DIRETA'!F79="","",'PRECIFICAÇÃO DIRETA'!F79)</f>
        <v>0</v>
      </c>
      <c r="G125" t="str">
        <f>IF('PRECIFICAÇÃO DIRETA'!G79="","",'PRECIFICAÇÃO DIRETA'!G79)</f>
        <v/>
      </c>
      <c r="H125">
        <f>IF('PRECIFICAÇÃO DIRETA'!H79="","",'PRECIFICAÇÃO DIRETA'!H79)</f>
        <v>0</v>
      </c>
      <c r="I125" t="str">
        <f>IF('PRECIFICAÇÃO DIRETA'!M79="","",'PRECIFICAÇÃO DIRETA'!M79)</f>
        <v/>
      </c>
      <c r="J125" t="str">
        <f>IF('PRECIFICAÇÃO DIRETA'!N79="","",'PRECIFICAÇÃO DIRETA'!N79)</f>
        <v/>
      </c>
      <c r="K125" t="str">
        <f>IF('PRECIFICAÇÃO DIRETA'!O79="","",'PRECIFICAÇÃO DIRETA'!O79)</f>
        <v/>
      </c>
      <c r="L125" t="str">
        <f>IF('PRECIFICAÇÃO DIRETA'!P79="","",'PRECIFICAÇÃO DIRETA'!P79)</f>
        <v/>
      </c>
    </row>
    <row r="126" spans="1:12">
      <c r="A126" t="str">
        <f>IF('PRECIFICAÇÃO DIRETA'!B80="","",'PRECIFICAÇÃO DIRETA'!B80)</f>
        <v/>
      </c>
      <c r="B126" t="str">
        <f>IF('PRECIFICAÇÃO DIRETA'!C80="","",'PRECIFICAÇÃO DIRETA'!C80)</f>
        <v/>
      </c>
      <c r="C126">
        <f>IF('PRECIFICAÇÃO DIRETA'!D80="","",'PRECIFICAÇÃO DIRETA'!D80)</f>
        <v>0</v>
      </c>
      <c r="D126" t="e">
        <f>IF('PRECIFICAÇÃO DIRETA'!#REF!="","",'PRECIFICAÇÃO DIRETA'!#REF!)</f>
        <v>#REF!</v>
      </c>
      <c r="E126" t="e">
        <f>IF('PRECIFICAÇÃO DIRETA'!#REF!="","",'PRECIFICAÇÃO DIRETA'!#REF!)</f>
        <v>#REF!</v>
      </c>
      <c r="F126">
        <f>IF('PRECIFICAÇÃO DIRETA'!F80="","",'PRECIFICAÇÃO DIRETA'!F80)</f>
        <v>0</v>
      </c>
      <c r="G126" t="str">
        <f>IF('PRECIFICAÇÃO DIRETA'!G80="","",'PRECIFICAÇÃO DIRETA'!G80)</f>
        <v/>
      </c>
      <c r="H126">
        <f>IF('PRECIFICAÇÃO DIRETA'!H80="","",'PRECIFICAÇÃO DIRETA'!H80)</f>
        <v>0</v>
      </c>
      <c r="I126" t="str">
        <f>IF('PRECIFICAÇÃO DIRETA'!M80="","",'PRECIFICAÇÃO DIRETA'!M80)</f>
        <v/>
      </c>
      <c r="J126" t="str">
        <f>IF('PRECIFICAÇÃO DIRETA'!N80="","",'PRECIFICAÇÃO DIRETA'!N80)</f>
        <v/>
      </c>
      <c r="K126" t="str">
        <f>IF('PRECIFICAÇÃO DIRETA'!O80="","",'PRECIFICAÇÃO DIRETA'!O80)</f>
        <v/>
      </c>
      <c r="L126" t="str">
        <f>IF('PRECIFICAÇÃO DIRETA'!P80="","",'PRECIFICAÇÃO DIRETA'!P80)</f>
        <v/>
      </c>
    </row>
    <row r="127" spans="1:12">
      <c r="A127" t="str">
        <f>IF('PRECIFICAÇÃO DIRETA'!B81="","",'PRECIFICAÇÃO DIRETA'!B81)</f>
        <v/>
      </c>
      <c r="B127" t="str">
        <f>IF('PRECIFICAÇÃO DIRETA'!C81="","",'PRECIFICAÇÃO DIRETA'!C81)</f>
        <v/>
      </c>
      <c r="C127">
        <f>IF('PRECIFICAÇÃO DIRETA'!D81="","",'PRECIFICAÇÃO DIRETA'!D81)</f>
        <v>0</v>
      </c>
      <c r="D127" t="e">
        <f>IF('PRECIFICAÇÃO DIRETA'!#REF!="","",'PRECIFICAÇÃO DIRETA'!#REF!)</f>
        <v>#REF!</v>
      </c>
      <c r="E127" t="e">
        <f>IF('PRECIFICAÇÃO DIRETA'!#REF!="","",'PRECIFICAÇÃO DIRETA'!#REF!)</f>
        <v>#REF!</v>
      </c>
      <c r="F127">
        <f>IF('PRECIFICAÇÃO DIRETA'!F81="","",'PRECIFICAÇÃO DIRETA'!F81)</f>
        <v>0</v>
      </c>
      <c r="G127" t="str">
        <f>IF('PRECIFICAÇÃO DIRETA'!G81="","",'PRECIFICAÇÃO DIRETA'!G81)</f>
        <v/>
      </c>
      <c r="H127">
        <f>IF('PRECIFICAÇÃO DIRETA'!H81="","",'PRECIFICAÇÃO DIRETA'!H81)</f>
        <v>0</v>
      </c>
      <c r="I127" t="str">
        <f>IF('PRECIFICAÇÃO DIRETA'!M81="","",'PRECIFICAÇÃO DIRETA'!M81)</f>
        <v/>
      </c>
      <c r="J127" t="str">
        <f>IF('PRECIFICAÇÃO DIRETA'!N81="","",'PRECIFICAÇÃO DIRETA'!N81)</f>
        <v/>
      </c>
      <c r="K127" t="str">
        <f>IF('PRECIFICAÇÃO DIRETA'!O81="","",'PRECIFICAÇÃO DIRETA'!O81)</f>
        <v/>
      </c>
      <c r="L127" t="str">
        <f>IF('PRECIFICAÇÃO DIRETA'!P81="","",'PRECIFICAÇÃO DIRETA'!P81)</f>
        <v/>
      </c>
    </row>
    <row r="128" spans="1:12">
      <c r="A128" t="str">
        <f>IF('PRECIFICAÇÃO DIRETA'!B82="","",'PRECIFICAÇÃO DIRETA'!B82)</f>
        <v/>
      </c>
      <c r="B128" t="str">
        <f>IF('PRECIFICAÇÃO DIRETA'!C82="","",'PRECIFICAÇÃO DIRETA'!C82)</f>
        <v/>
      </c>
      <c r="C128">
        <f>IF('PRECIFICAÇÃO DIRETA'!D82="","",'PRECIFICAÇÃO DIRETA'!D82)</f>
        <v>0</v>
      </c>
      <c r="D128" t="e">
        <f>IF('PRECIFICAÇÃO DIRETA'!#REF!="","",'PRECIFICAÇÃO DIRETA'!#REF!)</f>
        <v>#REF!</v>
      </c>
      <c r="E128" t="e">
        <f>IF('PRECIFICAÇÃO DIRETA'!#REF!="","",'PRECIFICAÇÃO DIRETA'!#REF!)</f>
        <v>#REF!</v>
      </c>
      <c r="F128">
        <f>IF('PRECIFICAÇÃO DIRETA'!F82="","",'PRECIFICAÇÃO DIRETA'!F82)</f>
        <v>0</v>
      </c>
      <c r="G128" t="str">
        <f>IF('PRECIFICAÇÃO DIRETA'!G82="","",'PRECIFICAÇÃO DIRETA'!G82)</f>
        <v/>
      </c>
      <c r="H128">
        <f>IF('PRECIFICAÇÃO DIRETA'!H82="","",'PRECIFICAÇÃO DIRETA'!H82)</f>
        <v>0</v>
      </c>
      <c r="I128" t="str">
        <f>IF('PRECIFICAÇÃO DIRETA'!M82="","",'PRECIFICAÇÃO DIRETA'!M82)</f>
        <v/>
      </c>
      <c r="J128" t="str">
        <f>IF('PRECIFICAÇÃO DIRETA'!N82="","",'PRECIFICAÇÃO DIRETA'!N82)</f>
        <v/>
      </c>
      <c r="K128" t="str">
        <f>IF('PRECIFICAÇÃO DIRETA'!O82="","",'PRECIFICAÇÃO DIRETA'!O82)</f>
        <v/>
      </c>
      <c r="L128" t="str">
        <f>IF('PRECIFICAÇÃO DIRETA'!P82="","",'PRECIFICAÇÃO DIRETA'!P82)</f>
        <v/>
      </c>
    </row>
    <row r="129" spans="1:12">
      <c r="A129" t="str">
        <f>IF('PRECIFICAÇÃO DIRETA'!B83="","",'PRECIFICAÇÃO DIRETA'!B83)</f>
        <v/>
      </c>
      <c r="B129" t="str">
        <f>IF('PRECIFICAÇÃO DIRETA'!C83="","",'PRECIFICAÇÃO DIRETA'!C83)</f>
        <v/>
      </c>
      <c r="C129">
        <f>IF('PRECIFICAÇÃO DIRETA'!D83="","",'PRECIFICAÇÃO DIRETA'!D83)</f>
        <v>0</v>
      </c>
      <c r="D129" t="e">
        <f>IF('PRECIFICAÇÃO DIRETA'!#REF!="","",'PRECIFICAÇÃO DIRETA'!#REF!)</f>
        <v>#REF!</v>
      </c>
      <c r="E129" t="e">
        <f>IF('PRECIFICAÇÃO DIRETA'!#REF!="","",'PRECIFICAÇÃO DIRETA'!#REF!)</f>
        <v>#REF!</v>
      </c>
      <c r="F129">
        <f>IF('PRECIFICAÇÃO DIRETA'!F83="","",'PRECIFICAÇÃO DIRETA'!F83)</f>
        <v>0</v>
      </c>
      <c r="G129" t="str">
        <f>IF('PRECIFICAÇÃO DIRETA'!G83="","",'PRECIFICAÇÃO DIRETA'!G83)</f>
        <v/>
      </c>
      <c r="H129">
        <f>IF('PRECIFICAÇÃO DIRETA'!H83="","",'PRECIFICAÇÃO DIRETA'!H83)</f>
        <v>0</v>
      </c>
      <c r="I129" t="str">
        <f>IF('PRECIFICAÇÃO DIRETA'!M83="","",'PRECIFICAÇÃO DIRETA'!M83)</f>
        <v/>
      </c>
      <c r="J129" t="str">
        <f>IF('PRECIFICAÇÃO DIRETA'!N83="","",'PRECIFICAÇÃO DIRETA'!N83)</f>
        <v/>
      </c>
      <c r="K129" t="str">
        <f>IF('PRECIFICAÇÃO DIRETA'!O83="","",'PRECIFICAÇÃO DIRETA'!O83)</f>
        <v/>
      </c>
      <c r="L129" t="str">
        <f>IF('PRECIFICAÇÃO DIRETA'!P83="","",'PRECIFICAÇÃO DIRETA'!P83)</f>
        <v/>
      </c>
    </row>
    <row r="130" spans="1:12">
      <c r="A130" t="str">
        <f>IF('PRECIFICAÇÃO DIRETA'!B84="","",'PRECIFICAÇÃO DIRETA'!B84)</f>
        <v/>
      </c>
      <c r="B130" t="str">
        <f>IF('PRECIFICAÇÃO DIRETA'!C84="","",'PRECIFICAÇÃO DIRETA'!C84)</f>
        <v/>
      </c>
      <c r="C130">
        <f>IF('PRECIFICAÇÃO DIRETA'!D84="","",'PRECIFICAÇÃO DIRETA'!D84)</f>
        <v>0</v>
      </c>
      <c r="D130" t="e">
        <f>IF('PRECIFICAÇÃO DIRETA'!#REF!="","",'PRECIFICAÇÃO DIRETA'!#REF!)</f>
        <v>#REF!</v>
      </c>
      <c r="E130" t="e">
        <f>IF('PRECIFICAÇÃO DIRETA'!#REF!="","",'PRECIFICAÇÃO DIRETA'!#REF!)</f>
        <v>#REF!</v>
      </c>
      <c r="F130">
        <f>IF('PRECIFICAÇÃO DIRETA'!F84="","",'PRECIFICAÇÃO DIRETA'!F84)</f>
        <v>0</v>
      </c>
      <c r="G130" t="str">
        <f>IF('PRECIFICAÇÃO DIRETA'!G84="","",'PRECIFICAÇÃO DIRETA'!G84)</f>
        <v/>
      </c>
      <c r="H130">
        <f>IF('PRECIFICAÇÃO DIRETA'!H84="","",'PRECIFICAÇÃO DIRETA'!H84)</f>
        <v>0</v>
      </c>
      <c r="I130" t="str">
        <f>IF('PRECIFICAÇÃO DIRETA'!M84="","",'PRECIFICAÇÃO DIRETA'!M84)</f>
        <v/>
      </c>
      <c r="J130" t="str">
        <f>IF('PRECIFICAÇÃO DIRETA'!N84="","",'PRECIFICAÇÃO DIRETA'!N84)</f>
        <v/>
      </c>
      <c r="K130" t="str">
        <f>IF('PRECIFICAÇÃO DIRETA'!O84="","",'PRECIFICAÇÃO DIRETA'!O84)</f>
        <v/>
      </c>
      <c r="L130" t="str">
        <f>IF('PRECIFICAÇÃO DIRETA'!P84="","",'PRECIFICAÇÃO DIRETA'!P84)</f>
        <v/>
      </c>
    </row>
    <row r="131" spans="1:12">
      <c r="A131" t="str">
        <f>IF('PRECIFICAÇÃO DIRETA'!B85="","",'PRECIFICAÇÃO DIRETA'!B85)</f>
        <v/>
      </c>
      <c r="B131" t="str">
        <f>IF('PRECIFICAÇÃO DIRETA'!C85="","",'PRECIFICAÇÃO DIRETA'!C85)</f>
        <v/>
      </c>
      <c r="C131">
        <f>IF('PRECIFICAÇÃO DIRETA'!D85="","",'PRECIFICAÇÃO DIRETA'!D85)</f>
        <v>0</v>
      </c>
      <c r="D131" t="e">
        <f>IF('PRECIFICAÇÃO DIRETA'!#REF!="","",'PRECIFICAÇÃO DIRETA'!#REF!)</f>
        <v>#REF!</v>
      </c>
      <c r="E131" t="e">
        <f>IF('PRECIFICAÇÃO DIRETA'!#REF!="","",'PRECIFICAÇÃO DIRETA'!#REF!)</f>
        <v>#REF!</v>
      </c>
      <c r="F131">
        <f>IF('PRECIFICAÇÃO DIRETA'!F85="","",'PRECIFICAÇÃO DIRETA'!F85)</f>
        <v>0</v>
      </c>
      <c r="G131" t="str">
        <f>IF('PRECIFICAÇÃO DIRETA'!G85="","",'PRECIFICAÇÃO DIRETA'!G85)</f>
        <v/>
      </c>
      <c r="H131">
        <f>IF('PRECIFICAÇÃO DIRETA'!H85="","",'PRECIFICAÇÃO DIRETA'!H85)</f>
        <v>0</v>
      </c>
      <c r="I131" t="str">
        <f>IF('PRECIFICAÇÃO DIRETA'!M85="","",'PRECIFICAÇÃO DIRETA'!M85)</f>
        <v/>
      </c>
      <c r="J131" t="str">
        <f>IF('PRECIFICAÇÃO DIRETA'!N85="","",'PRECIFICAÇÃO DIRETA'!N85)</f>
        <v/>
      </c>
      <c r="K131" t="str">
        <f>IF('PRECIFICAÇÃO DIRETA'!O85="","",'PRECIFICAÇÃO DIRETA'!O85)</f>
        <v/>
      </c>
      <c r="L131" t="str">
        <f>IF('PRECIFICAÇÃO DIRETA'!P85="","",'PRECIFICAÇÃO DIRETA'!P85)</f>
        <v/>
      </c>
    </row>
    <row r="132" spans="1:12">
      <c r="A132" t="str">
        <f>IF('PRECIFICAÇÃO DIRETA'!B86="","",'PRECIFICAÇÃO DIRETA'!B86)</f>
        <v/>
      </c>
      <c r="B132" t="str">
        <f>IF('PRECIFICAÇÃO DIRETA'!C86="","",'PRECIFICAÇÃO DIRETA'!C86)</f>
        <v/>
      </c>
      <c r="C132">
        <f>IF('PRECIFICAÇÃO DIRETA'!D86="","",'PRECIFICAÇÃO DIRETA'!D86)</f>
        <v>0</v>
      </c>
      <c r="D132" t="e">
        <f>IF('PRECIFICAÇÃO DIRETA'!#REF!="","",'PRECIFICAÇÃO DIRETA'!#REF!)</f>
        <v>#REF!</v>
      </c>
      <c r="E132" t="e">
        <f>IF('PRECIFICAÇÃO DIRETA'!#REF!="","",'PRECIFICAÇÃO DIRETA'!#REF!)</f>
        <v>#REF!</v>
      </c>
      <c r="F132">
        <f>IF('PRECIFICAÇÃO DIRETA'!F86="","",'PRECIFICAÇÃO DIRETA'!F86)</f>
        <v>0</v>
      </c>
      <c r="G132" t="str">
        <f>IF('PRECIFICAÇÃO DIRETA'!G86="","",'PRECIFICAÇÃO DIRETA'!G86)</f>
        <v/>
      </c>
      <c r="H132">
        <f>IF('PRECIFICAÇÃO DIRETA'!H86="","",'PRECIFICAÇÃO DIRETA'!H86)</f>
        <v>0</v>
      </c>
      <c r="I132" t="str">
        <f>IF('PRECIFICAÇÃO DIRETA'!M86="","",'PRECIFICAÇÃO DIRETA'!M86)</f>
        <v/>
      </c>
      <c r="J132" t="str">
        <f>IF('PRECIFICAÇÃO DIRETA'!N86="","",'PRECIFICAÇÃO DIRETA'!N86)</f>
        <v/>
      </c>
      <c r="K132" t="str">
        <f>IF('PRECIFICAÇÃO DIRETA'!O86="","",'PRECIFICAÇÃO DIRETA'!O86)</f>
        <v/>
      </c>
      <c r="L132" t="str">
        <f>IF('PRECIFICAÇÃO DIRETA'!P86="","",'PRECIFICAÇÃO DIRETA'!P86)</f>
        <v/>
      </c>
    </row>
    <row r="133" spans="1:12">
      <c r="A133" t="str">
        <f>IF('PRECIFICAÇÃO DIRETA'!B87="","",'PRECIFICAÇÃO DIRETA'!B87)</f>
        <v/>
      </c>
      <c r="B133" t="str">
        <f>IF('PRECIFICAÇÃO DIRETA'!C87="","",'PRECIFICAÇÃO DIRETA'!C87)</f>
        <v/>
      </c>
      <c r="C133">
        <f>IF('PRECIFICAÇÃO DIRETA'!D87="","",'PRECIFICAÇÃO DIRETA'!D87)</f>
        <v>0</v>
      </c>
      <c r="D133" t="e">
        <f>IF('PRECIFICAÇÃO DIRETA'!#REF!="","",'PRECIFICAÇÃO DIRETA'!#REF!)</f>
        <v>#REF!</v>
      </c>
      <c r="E133" t="e">
        <f>IF('PRECIFICAÇÃO DIRETA'!#REF!="","",'PRECIFICAÇÃO DIRETA'!#REF!)</f>
        <v>#REF!</v>
      </c>
      <c r="F133">
        <f>IF('PRECIFICAÇÃO DIRETA'!F87="","",'PRECIFICAÇÃO DIRETA'!F87)</f>
        <v>0</v>
      </c>
      <c r="G133" t="str">
        <f>IF('PRECIFICAÇÃO DIRETA'!G87="","",'PRECIFICAÇÃO DIRETA'!G87)</f>
        <v/>
      </c>
      <c r="H133">
        <f>IF('PRECIFICAÇÃO DIRETA'!H87="","",'PRECIFICAÇÃO DIRETA'!H87)</f>
        <v>0</v>
      </c>
      <c r="I133" t="str">
        <f>IF('PRECIFICAÇÃO DIRETA'!M87="","",'PRECIFICAÇÃO DIRETA'!M87)</f>
        <v/>
      </c>
      <c r="J133" t="str">
        <f>IF('PRECIFICAÇÃO DIRETA'!N87="","",'PRECIFICAÇÃO DIRETA'!N87)</f>
        <v/>
      </c>
      <c r="K133" t="str">
        <f>IF('PRECIFICAÇÃO DIRETA'!O87="","",'PRECIFICAÇÃO DIRETA'!O87)</f>
        <v/>
      </c>
      <c r="L133" t="str">
        <f>IF('PRECIFICAÇÃO DIRETA'!P87="","",'PRECIFICAÇÃO DIRETA'!P87)</f>
        <v/>
      </c>
    </row>
    <row r="134" spans="1:12">
      <c r="A134" t="str">
        <f>IF('PRECIFICAÇÃO DIRETA'!B88="","",'PRECIFICAÇÃO DIRETA'!B88)</f>
        <v/>
      </c>
      <c r="B134" t="str">
        <f>IF('PRECIFICAÇÃO DIRETA'!C88="","",'PRECIFICAÇÃO DIRETA'!C88)</f>
        <v/>
      </c>
      <c r="C134">
        <f>IF('PRECIFICAÇÃO DIRETA'!D88="","",'PRECIFICAÇÃO DIRETA'!D88)</f>
        <v>0</v>
      </c>
      <c r="D134" t="e">
        <f>IF('PRECIFICAÇÃO DIRETA'!#REF!="","",'PRECIFICAÇÃO DIRETA'!#REF!)</f>
        <v>#REF!</v>
      </c>
      <c r="E134" t="e">
        <f>IF('PRECIFICAÇÃO DIRETA'!#REF!="","",'PRECIFICAÇÃO DIRETA'!#REF!)</f>
        <v>#REF!</v>
      </c>
      <c r="F134">
        <f>IF('PRECIFICAÇÃO DIRETA'!F88="","",'PRECIFICAÇÃO DIRETA'!F88)</f>
        <v>0</v>
      </c>
      <c r="G134" t="str">
        <f>IF('PRECIFICAÇÃO DIRETA'!G88="","",'PRECIFICAÇÃO DIRETA'!G88)</f>
        <v/>
      </c>
      <c r="H134">
        <f>IF('PRECIFICAÇÃO DIRETA'!H88="","",'PRECIFICAÇÃO DIRETA'!H88)</f>
        <v>0</v>
      </c>
      <c r="I134" t="str">
        <f>IF('PRECIFICAÇÃO DIRETA'!M88="","",'PRECIFICAÇÃO DIRETA'!M88)</f>
        <v/>
      </c>
      <c r="J134" t="str">
        <f>IF('PRECIFICAÇÃO DIRETA'!N88="","",'PRECIFICAÇÃO DIRETA'!N88)</f>
        <v/>
      </c>
      <c r="K134" t="str">
        <f>IF('PRECIFICAÇÃO DIRETA'!O88="","",'PRECIFICAÇÃO DIRETA'!O88)</f>
        <v/>
      </c>
      <c r="L134" t="str">
        <f>IF('PRECIFICAÇÃO DIRETA'!P88="","",'PRECIFICAÇÃO DIRETA'!P88)</f>
        <v/>
      </c>
    </row>
    <row r="135" spans="1:12">
      <c r="A135" t="str">
        <f>IF('PRECIFICAÇÃO DIRETA'!B89="","",'PRECIFICAÇÃO DIRETA'!B89)</f>
        <v/>
      </c>
      <c r="B135" t="str">
        <f>IF('PRECIFICAÇÃO DIRETA'!C89="","",'PRECIFICAÇÃO DIRETA'!C89)</f>
        <v/>
      </c>
      <c r="C135">
        <f>IF('PRECIFICAÇÃO DIRETA'!D89="","",'PRECIFICAÇÃO DIRETA'!D89)</f>
        <v>0</v>
      </c>
      <c r="D135" t="e">
        <f>IF('PRECIFICAÇÃO DIRETA'!#REF!="","",'PRECIFICAÇÃO DIRETA'!#REF!)</f>
        <v>#REF!</v>
      </c>
      <c r="E135" t="e">
        <f>IF('PRECIFICAÇÃO DIRETA'!#REF!="","",'PRECIFICAÇÃO DIRETA'!#REF!)</f>
        <v>#REF!</v>
      </c>
      <c r="F135">
        <f>IF('PRECIFICAÇÃO DIRETA'!F89="","",'PRECIFICAÇÃO DIRETA'!F89)</f>
        <v>0</v>
      </c>
      <c r="G135" t="str">
        <f>IF('PRECIFICAÇÃO DIRETA'!G89="","",'PRECIFICAÇÃO DIRETA'!G89)</f>
        <v/>
      </c>
      <c r="H135">
        <f>IF('PRECIFICAÇÃO DIRETA'!H89="","",'PRECIFICAÇÃO DIRETA'!H89)</f>
        <v>0</v>
      </c>
      <c r="I135" t="str">
        <f>IF('PRECIFICAÇÃO DIRETA'!M89="","",'PRECIFICAÇÃO DIRETA'!M89)</f>
        <v/>
      </c>
      <c r="J135" t="str">
        <f>IF('PRECIFICAÇÃO DIRETA'!N89="","",'PRECIFICAÇÃO DIRETA'!N89)</f>
        <v/>
      </c>
      <c r="K135" t="str">
        <f>IF('PRECIFICAÇÃO DIRETA'!O89="","",'PRECIFICAÇÃO DIRETA'!O89)</f>
        <v/>
      </c>
      <c r="L135" t="str">
        <f>IF('PRECIFICAÇÃO DIRETA'!P89="","",'PRECIFICAÇÃO DIRETA'!P89)</f>
        <v/>
      </c>
    </row>
    <row r="136" spans="1:12">
      <c r="A136" t="str">
        <f>IF('PRECIFICAÇÃO DIRETA'!B90="","",'PRECIFICAÇÃO DIRETA'!B90)</f>
        <v/>
      </c>
      <c r="B136" t="str">
        <f>IF('PRECIFICAÇÃO DIRETA'!C90="","",'PRECIFICAÇÃO DIRETA'!C90)</f>
        <v/>
      </c>
      <c r="C136">
        <f>IF('PRECIFICAÇÃO DIRETA'!D90="","",'PRECIFICAÇÃO DIRETA'!D90)</f>
        <v>0</v>
      </c>
      <c r="D136" t="e">
        <f>IF('PRECIFICAÇÃO DIRETA'!#REF!="","",'PRECIFICAÇÃO DIRETA'!#REF!)</f>
        <v>#REF!</v>
      </c>
      <c r="E136" t="e">
        <f>IF('PRECIFICAÇÃO DIRETA'!#REF!="","",'PRECIFICAÇÃO DIRETA'!#REF!)</f>
        <v>#REF!</v>
      </c>
      <c r="F136">
        <f>IF('PRECIFICAÇÃO DIRETA'!F90="","",'PRECIFICAÇÃO DIRETA'!F90)</f>
        <v>0</v>
      </c>
      <c r="G136" t="str">
        <f>IF('PRECIFICAÇÃO DIRETA'!G90="","",'PRECIFICAÇÃO DIRETA'!G90)</f>
        <v/>
      </c>
      <c r="H136">
        <f>IF('PRECIFICAÇÃO DIRETA'!H90="","",'PRECIFICAÇÃO DIRETA'!H90)</f>
        <v>0</v>
      </c>
      <c r="I136" t="str">
        <f>IF('PRECIFICAÇÃO DIRETA'!M90="","",'PRECIFICAÇÃO DIRETA'!M90)</f>
        <v/>
      </c>
      <c r="J136" t="str">
        <f>IF('PRECIFICAÇÃO DIRETA'!N90="","",'PRECIFICAÇÃO DIRETA'!N90)</f>
        <v/>
      </c>
      <c r="K136" t="str">
        <f>IF('PRECIFICAÇÃO DIRETA'!O90="","",'PRECIFICAÇÃO DIRETA'!O90)</f>
        <v/>
      </c>
      <c r="L136" t="str">
        <f>IF('PRECIFICAÇÃO DIRETA'!P90="","",'PRECIFICAÇÃO DIRETA'!P90)</f>
        <v/>
      </c>
    </row>
    <row r="137" spans="1:12">
      <c r="A137" t="str">
        <f>IF('PRECIFICAÇÃO DIRETA'!B91="","",'PRECIFICAÇÃO DIRETA'!B91)</f>
        <v/>
      </c>
      <c r="B137" t="str">
        <f>IF('PRECIFICAÇÃO DIRETA'!C91="","",'PRECIFICAÇÃO DIRETA'!C91)</f>
        <v/>
      </c>
      <c r="C137">
        <f>IF('PRECIFICAÇÃO DIRETA'!D91="","",'PRECIFICAÇÃO DIRETA'!D91)</f>
        <v>0</v>
      </c>
      <c r="D137" t="e">
        <f>IF('PRECIFICAÇÃO DIRETA'!#REF!="","",'PRECIFICAÇÃO DIRETA'!#REF!)</f>
        <v>#REF!</v>
      </c>
      <c r="E137" t="e">
        <f>IF('PRECIFICAÇÃO DIRETA'!#REF!="","",'PRECIFICAÇÃO DIRETA'!#REF!)</f>
        <v>#REF!</v>
      </c>
      <c r="F137">
        <f>IF('PRECIFICAÇÃO DIRETA'!F91="","",'PRECIFICAÇÃO DIRETA'!F91)</f>
        <v>0</v>
      </c>
      <c r="G137" t="str">
        <f>IF('PRECIFICAÇÃO DIRETA'!G91="","",'PRECIFICAÇÃO DIRETA'!G91)</f>
        <v/>
      </c>
      <c r="H137">
        <f>IF('PRECIFICAÇÃO DIRETA'!H91="","",'PRECIFICAÇÃO DIRETA'!H91)</f>
        <v>0</v>
      </c>
      <c r="I137" t="str">
        <f>IF('PRECIFICAÇÃO DIRETA'!M91="","",'PRECIFICAÇÃO DIRETA'!M91)</f>
        <v/>
      </c>
      <c r="J137" t="str">
        <f>IF('PRECIFICAÇÃO DIRETA'!N91="","",'PRECIFICAÇÃO DIRETA'!N91)</f>
        <v/>
      </c>
      <c r="K137" t="str">
        <f>IF('PRECIFICAÇÃO DIRETA'!O91="","",'PRECIFICAÇÃO DIRETA'!O91)</f>
        <v/>
      </c>
      <c r="L137" t="str">
        <f>IF('PRECIFICAÇÃO DIRETA'!P91="","",'PRECIFICAÇÃO DIRETA'!P91)</f>
        <v/>
      </c>
    </row>
    <row r="138" spans="1:12">
      <c r="A138" t="str">
        <f>IF('PRECIFICAÇÃO DIRETA'!B92="","",'PRECIFICAÇÃO DIRETA'!B92)</f>
        <v/>
      </c>
      <c r="B138" t="str">
        <f>IF('PRECIFICAÇÃO DIRETA'!C92="","",'PRECIFICAÇÃO DIRETA'!C92)</f>
        <v/>
      </c>
      <c r="C138">
        <f>IF('PRECIFICAÇÃO DIRETA'!D92="","",'PRECIFICAÇÃO DIRETA'!D92)</f>
        <v>0</v>
      </c>
      <c r="D138" t="e">
        <f>IF('PRECIFICAÇÃO DIRETA'!#REF!="","",'PRECIFICAÇÃO DIRETA'!#REF!)</f>
        <v>#REF!</v>
      </c>
      <c r="E138" t="e">
        <f>IF('PRECIFICAÇÃO DIRETA'!#REF!="","",'PRECIFICAÇÃO DIRETA'!#REF!)</f>
        <v>#REF!</v>
      </c>
      <c r="F138">
        <f>IF('PRECIFICAÇÃO DIRETA'!F92="","",'PRECIFICAÇÃO DIRETA'!F92)</f>
        <v>0</v>
      </c>
      <c r="G138" t="str">
        <f>IF('PRECIFICAÇÃO DIRETA'!G92="","",'PRECIFICAÇÃO DIRETA'!G92)</f>
        <v/>
      </c>
      <c r="H138">
        <f>IF('PRECIFICAÇÃO DIRETA'!H92="","",'PRECIFICAÇÃO DIRETA'!H92)</f>
        <v>0</v>
      </c>
      <c r="I138" t="str">
        <f>IF('PRECIFICAÇÃO DIRETA'!M92="","",'PRECIFICAÇÃO DIRETA'!M92)</f>
        <v/>
      </c>
      <c r="J138" t="str">
        <f>IF('PRECIFICAÇÃO DIRETA'!N92="","",'PRECIFICAÇÃO DIRETA'!N92)</f>
        <v/>
      </c>
      <c r="K138" t="str">
        <f>IF('PRECIFICAÇÃO DIRETA'!O92="","",'PRECIFICAÇÃO DIRETA'!O92)</f>
        <v/>
      </c>
      <c r="L138" t="str">
        <f>IF('PRECIFICAÇÃO DIRETA'!P92="","",'PRECIFICAÇÃO DIRETA'!P92)</f>
        <v/>
      </c>
    </row>
    <row r="139" spans="1:12">
      <c r="A139" t="str">
        <f>IF('PRECIFICAÇÃO DIRETA'!B93="","",'PRECIFICAÇÃO DIRETA'!B93)</f>
        <v/>
      </c>
      <c r="B139" t="str">
        <f>IF('PRECIFICAÇÃO DIRETA'!C93="","",'PRECIFICAÇÃO DIRETA'!C93)</f>
        <v/>
      </c>
      <c r="C139">
        <f>IF('PRECIFICAÇÃO DIRETA'!D93="","",'PRECIFICAÇÃO DIRETA'!D93)</f>
        <v>0</v>
      </c>
      <c r="D139" t="e">
        <f>IF('PRECIFICAÇÃO DIRETA'!#REF!="","",'PRECIFICAÇÃO DIRETA'!#REF!)</f>
        <v>#REF!</v>
      </c>
      <c r="E139" t="e">
        <f>IF('PRECIFICAÇÃO DIRETA'!#REF!="","",'PRECIFICAÇÃO DIRETA'!#REF!)</f>
        <v>#REF!</v>
      </c>
      <c r="F139">
        <f>IF('PRECIFICAÇÃO DIRETA'!F93="","",'PRECIFICAÇÃO DIRETA'!F93)</f>
        <v>0</v>
      </c>
      <c r="G139" t="str">
        <f>IF('PRECIFICAÇÃO DIRETA'!G93="","",'PRECIFICAÇÃO DIRETA'!G93)</f>
        <v/>
      </c>
      <c r="H139">
        <f>IF('PRECIFICAÇÃO DIRETA'!H93="","",'PRECIFICAÇÃO DIRETA'!H93)</f>
        <v>0</v>
      </c>
      <c r="I139" t="str">
        <f>IF('PRECIFICAÇÃO DIRETA'!M93="","",'PRECIFICAÇÃO DIRETA'!M93)</f>
        <v/>
      </c>
      <c r="J139" t="str">
        <f>IF('PRECIFICAÇÃO DIRETA'!N93="","",'PRECIFICAÇÃO DIRETA'!N93)</f>
        <v/>
      </c>
      <c r="K139" t="str">
        <f>IF('PRECIFICAÇÃO DIRETA'!O93="","",'PRECIFICAÇÃO DIRETA'!O93)</f>
        <v/>
      </c>
      <c r="L139" t="str">
        <f>IF('PRECIFICAÇÃO DIRETA'!P93="","",'PRECIFICAÇÃO DIRETA'!P93)</f>
        <v/>
      </c>
    </row>
    <row r="140" spans="1:12">
      <c r="A140" t="str">
        <f>IF('PRECIFICAÇÃO DIRETA'!B94="","",'PRECIFICAÇÃO DIRETA'!B94)</f>
        <v/>
      </c>
      <c r="B140" t="str">
        <f>IF('PRECIFICAÇÃO DIRETA'!C94="","",'PRECIFICAÇÃO DIRETA'!C94)</f>
        <v/>
      </c>
      <c r="C140">
        <f>IF('PRECIFICAÇÃO DIRETA'!D94="","",'PRECIFICAÇÃO DIRETA'!D94)</f>
        <v>0</v>
      </c>
      <c r="D140" t="e">
        <f>IF('PRECIFICAÇÃO DIRETA'!#REF!="","",'PRECIFICAÇÃO DIRETA'!#REF!)</f>
        <v>#REF!</v>
      </c>
      <c r="E140" t="e">
        <f>IF('PRECIFICAÇÃO DIRETA'!#REF!="","",'PRECIFICAÇÃO DIRETA'!#REF!)</f>
        <v>#REF!</v>
      </c>
      <c r="F140">
        <f>IF('PRECIFICAÇÃO DIRETA'!F94="","",'PRECIFICAÇÃO DIRETA'!F94)</f>
        <v>0</v>
      </c>
      <c r="G140" t="str">
        <f>IF('PRECIFICAÇÃO DIRETA'!G94="","",'PRECIFICAÇÃO DIRETA'!G94)</f>
        <v/>
      </c>
      <c r="H140">
        <f>IF('PRECIFICAÇÃO DIRETA'!H94="","",'PRECIFICAÇÃO DIRETA'!H94)</f>
        <v>0</v>
      </c>
      <c r="I140" t="str">
        <f>IF('PRECIFICAÇÃO DIRETA'!M94="","",'PRECIFICAÇÃO DIRETA'!M94)</f>
        <v/>
      </c>
      <c r="J140" t="str">
        <f>IF('PRECIFICAÇÃO DIRETA'!N94="","",'PRECIFICAÇÃO DIRETA'!N94)</f>
        <v/>
      </c>
      <c r="K140" t="str">
        <f>IF('PRECIFICAÇÃO DIRETA'!O94="","",'PRECIFICAÇÃO DIRETA'!O94)</f>
        <v/>
      </c>
      <c r="L140" t="str">
        <f>IF('PRECIFICAÇÃO DIRETA'!P94="","",'PRECIFICAÇÃO DIRETA'!P94)</f>
        <v/>
      </c>
    </row>
    <row r="141" spans="1:12">
      <c r="A141" t="str">
        <f>IF('PRECIFICAÇÃO DIRETA'!B95="","",'PRECIFICAÇÃO DIRETA'!B95)</f>
        <v/>
      </c>
      <c r="B141" t="str">
        <f>IF('PRECIFICAÇÃO DIRETA'!C95="","",'PRECIFICAÇÃO DIRETA'!C95)</f>
        <v/>
      </c>
      <c r="C141">
        <f>IF('PRECIFICAÇÃO DIRETA'!D95="","",'PRECIFICAÇÃO DIRETA'!D95)</f>
        <v>0</v>
      </c>
      <c r="D141" t="e">
        <f>IF('PRECIFICAÇÃO DIRETA'!#REF!="","",'PRECIFICAÇÃO DIRETA'!#REF!)</f>
        <v>#REF!</v>
      </c>
      <c r="E141" t="e">
        <f>IF('PRECIFICAÇÃO DIRETA'!#REF!="","",'PRECIFICAÇÃO DIRETA'!#REF!)</f>
        <v>#REF!</v>
      </c>
      <c r="F141">
        <f>IF('PRECIFICAÇÃO DIRETA'!F95="","",'PRECIFICAÇÃO DIRETA'!F95)</f>
        <v>0</v>
      </c>
      <c r="G141" t="str">
        <f>IF('PRECIFICAÇÃO DIRETA'!G95="","",'PRECIFICAÇÃO DIRETA'!G95)</f>
        <v/>
      </c>
      <c r="H141">
        <f>IF('PRECIFICAÇÃO DIRETA'!H95="","",'PRECIFICAÇÃO DIRETA'!H95)</f>
        <v>0</v>
      </c>
      <c r="I141" t="str">
        <f>IF('PRECIFICAÇÃO DIRETA'!M95="","",'PRECIFICAÇÃO DIRETA'!M95)</f>
        <v/>
      </c>
      <c r="J141" t="str">
        <f>IF('PRECIFICAÇÃO DIRETA'!N95="","",'PRECIFICAÇÃO DIRETA'!N95)</f>
        <v/>
      </c>
      <c r="K141" t="str">
        <f>IF('PRECIFICAÇÃO DIRETA'!O95="","",'PRECIFICAÇÃO DIRETA'!O95)</f>
        <v/>
      </c>
      <c r="L141" t="str">
        <f>IF('PRECIFICAÇÃO DIRETA'!P95="","",'PRECIFICAÇÃO DIRETA'!P95)</f>
        <v/>
      </c>
    </row>
    <row r="142" spans="1:12">
      <c r="A142" t="str">
        <f>IF('PRECIFICAÇÃO DIRETA'!B96="","",'PRECIFICAÇÃO DIRETA'!B96)</f>
        <v/>
      </c>
      <c r="B142" t="str">
        <f>IF('PRECIFICAÇÃO DIRETA'!C96="","",'PRECIFICAÇÃO DIRETA'!C96)</f>
        <v/>
      </c>
      <c r="C142">
        <f>IF('PRECIFICAÇÃO DIRETA'!D96="","",'PRECIFICAÇÃO DIRETA'!D96)</f>
        <v>0</v>
      </c>
      <c r="D142" t="e">
        <f>IF('PRECIFICAÇÃO DIRETA'!#REF!="","",'PRECIFICAÇÃO DIRETA'!#REF!)</f>
        <v>#REF!</v>
      </c>
      <c r="E142" t="e">
        <f>IF('PRECIFICAÇÃO DIRETA'!#REF!="","",'PRECIFICAÇÃO DIRETA'!#REF!)</f>
        <v>#REF!</v>
      </c>
      <c r="F142">
        <f>IF('PRECIFICAÇÃO DIRETA'!F96="","",'PRECIFICAÇÃO DIRETA'!F96)</f>
        <v>0</v>
      </c>
      <c r="G142" t="str">
        <f>IF('PRECIFICAÇÃO DIRETA'!G96="","",'PRECIFICAÇÃO DIRETA'!G96)</f>
        <v/>
      </c>
      <c r="H142">
        <f>IF('PRECIFICAÇÃO DIRETA'!H96="","",'PRECIFICAÇÃO DIRETA'!H96)</f>
        <v>0</v>
      </c>
      <c r="I142" t="str">
        <f>IF('PRECIFICAÇÃO DIRETA'!M96="","",'PRECIFICAÇÃO DIRETA'!M96)</f>
        <v/>
      </c>
      <c r="J142" t="str">
        <f>IF('PRECIFICAÇÃO DIRETA'!N96="","",'PRECIFICAÇÃO DIRETA'!N96)</f>
        <v/>
      </c>
      <c r="K142" t="str">
        <f>IF('PRECIFICAÇÃO DIRETA'!O96="","",'PRECIFICAÇÃO DIRETA'!O96)</f>
        <v/>
      </c>
      <c r="L142" t="str">
        <f>IF('PRECIFICAÇÃO DIRETA'!P96="","",'PRECIFICAÇÃO DIRETA'!P96)</f>
        <v/>
      </c>
    </row>
    <row r="143" spans="1:12">
      <c r="A143" t="str">
        <f>IF('PRECIFICAÇÃO DIRETA'!B97="","",'PRECIFICAÇÃO DIRETA'!B97)</f>
        <v/>
      </c>
      <c r="B143" t="str">
        <f>IF('PRECIFICAÇÃO DIRETA'!C97="","",'PRECIFICAÇÃO DIRETA'!C97)</f>
        <v/>
      </c>
      <c r="C143">
        <f>IF('PRECIFICAÇÃO DIRETA'!D97="","",'PRECIFICAÇÃO DIRETA'!D97)</f>
        <v>0</v>
      </c>
      <c r="D143" t="e">
        <f>IF('PRECIFICAÇÃO DIRETA'!#REF!="","",'PRECIFICAÇÃO DIRETA'!#REF!)</f>
        <v>#REF!</v>
      </c>
      <c r="E143" t="e">
        <f>IF('PRECIFICAÇÃO DIRETA'!#REF!="","",'PRECIFICAÇÃO DIRETA'!#REF!)</f>
        <v>#REF!</v>
      </c>
      <c r="F143">
        <f>IF('PRECIFICAÇÃO DIRETA'!F97="","",'PRECIFICAÇÃO DIRETA'!F97)</f>
        <v>0</v>
      </c>
      <c r="G143" t="str">
        <f>IF('PRECIFICAÇÃO DIRETA'!G97="","",'PRECIFICAÇÃO DIRETA'!G97)</f>
        <v/>
      </c>
      <c r="H143">
        <f>IF('PRECIFICAÇÃO DIRETA'!H97="","",'PRECIFICAÇÃO DIRETA'!H97)</f>
        <v>0</v>
      </c>
      <c r="I143" t="str">
        <f>IF('PRECIFICAÇÃO DIRETA'!M97="","",'PRECIFICAÇÃO DIRETA'!M97)</f>
        <v/>
      </c>
      <c r="J143" t="str">
        <f>IF('PRECIFICAÇÃO DIRETA'!N97="","",'PRECIFICAÇÃO DIRETA'!N97)</f>
        <v/>
      </c>
      <c r="K143" t="str">
        <f>IF('PRECIFICAÇÃO DIRETA'!O97="","",'PRECIFICAÇÃO DIRETA'!O97)</f>
        <v/>
      </c>
      <c r="L143" t="str">
        <f>IF('PRECIFICAÇÃO DIRETA'!P97="","",'PRECIFICAÇÃO DIRETA'!P97)</f>
        <v/>
      </c>
    </row>
    <row r="144" spans="1:12">
      <c r="A144" t="str">
        <f>IF('PRECIFICAÇÃO DIRETA'!B98="","",'PRECIFICAÇÃO DIRETA'!B98)</f>
        <v/>
      </c>
      <c r="B144" t="str">
        <f>IF('PRECIFICAÇÃO DIRETA'!C98="","",'PRECIFICAÇÃO DIRETA'!C98)</f>
        <v/>
      </c>
      <c r="C144">
        <f>IF('PRECIFICAÇÃO DIRETA'!D98="","",'PRECIFICAÇÃO DIRETA'!D98)</f>
        <v>0</v>
      </c>
      <c r="D144" t="e">
        <f>IF('PRECIFICAÇÃO DIRETA'!#REF!="","",'PRECIFICAÇÃO DIRETA'!#REF!)</f>
        <v>#REF!</v>
      </c>
      <c r="E144" t="e">
        <f>IF('PRECIFICAÇÃO DIRETA'!#REF!="","",'PRECIFICAÇÃO DIRETA'!#REF!)</f>
        <v>#REF!</v>
      </c>
      <c r="F144">
        <f>IF('PRECIFICAÇÃO DIRETA'!F98="","",'PRECIFICAÇÃO DIRETA'!F98)</f>
        <v>0</v>
      </c>
      <c r="G144" t="str">
        <f>IF('PRECIFICAÇÃO DIRETA'!G98="","",'PRECIFICAÇÃO DIRETA'!G98)</f>
        <v/>
      </c>
      <c r="H144">
        <f>IF('PRECIFICAÇÃO DIRETA'!H98="","",'PRECIFICAÇÃO DIRETA'!H98)</f>
        <v>0</v>
      </c>
      <c r="I144" t="str">
        <f>IF('PRECIFICAÇÃO DIRETA'!M98="","",'PRECIFICAÇÃO DIRETA'!M98)</f>
        <v/>
      </c>
      <c r="J144" t="str">
        <f>IF('PRECIFICAÇÃO DIRETA'!N98="","",'PRECIFICAÇÃO DIRETA'!N98)</f>
        <v/>
      </c>
      <c r="K144" t="str">
        <f>IF('PRECIFICAÇÃO DIRETA'!O98="","",'PRECIFICAÇÃO DIRETA'!O98)</f>
        <v/>
      </c>
      <c r="L144" t="str">
        <f>IF('PRECIFICAÇÃO DIRETA'!P98="","",'PRECIFICAÇÃO DIRETA'!P98)</f>
        <v/>
      </c>
    </row>
    <row r="145" spans="1:12">
      <c r="A145" t="str">
        <f>IF('PRECIFICAÇÃO DIRETA'!B99="","",'PRECIFICAÇÃO DIRETA'!B99)</f>
        <v/>
      </c>
      <c r="B145" t="str">
        <f>IF('PRECIFICAÇÃO DIRETA'!C99="","",'PRECIFICAÇÃO DIRETA'!C99)</f>
        <v/>
      </c>
      <c r="C145">
        <f>IF('PRECIFICAÇÃO DIRETA'!D99="","",'PRECIFICAÇÃO DIRETA'!D99)</f>
        <v>0</v>
      </c>
      <c r="D145" t="e">
        <f>IF('PRECIFICAÇÃO DIRETA'!#REF!="","",'PRECIFICAÇÃO DIRETA'!#REF!)</f>
        <v>#REF!</v>
      </c>
      <c r="E145" t="e">
        <f>IF('PRECIFICAÇÃO DIRETA'!#REF!="","",'PRECIFICAÇÃO DIRETA'!#REF!)</f>
        <v>#REF!</v>
      </c>
      <c r="F145">
        <f>IF('PRECIFICAÇÃO DIRETA'!F99="","",'PRECIFICAÇÃO DIRETA'!F99)</f>
        <v>0</v>
      </c>
      <c r="G145" t="str">
        <f>IF('PRECIFICAÇÃO DIRETA'!G99="","",'PRECIFICAÇÃO DIRETA'!G99)</f>
        <v/>
      </c>
      <c r="H145">
        <f>IF('PRECIFICAÇÃO DIRETA'!H99="","",'PRECIFICAÇÃO DIRETA'!H99)</f>
        <v>0</v>
      </c>
      <c r="I145" t="str">
        <f>IF('PRECIFICAÇÃO DIRETA'!M99="","",'PRECIFICAÇÃO DIRETA'!M99)</f>
        <v/>
      </c>
      <c r="J145" t="str">
        <f>IF('PRECIFICAÇÃO DIRETA'!N99="","",'PRECIFICAÇÃO DIRETA'!N99)</f>
        <v/>
      </c>
      <c r="K145" t="str">
        <f>IF('PRECIFICAÇÃO DIRETA'!O99="","",'PRECIFICAÇÃO DIRETA'!O99)</f>
        <v/>
      </c>
      <c r="L145" t="str">
        <f>IF('PRECIFICAÇÃO DIRETA'!P99="","",'PRECIFICAÇÃO DIRETA'!P99)</f>
        <v/>
      </c>
    </row>
    <row r="146" spans="1:12">
      <c r="A146" t="str">
        <f>IF('PRECIFICAÇÃO DIRETA'!B100="","",'PRECIFICAÇÃO DIRETA'!B100)</f>
        <v/>
      </c>
      <c r="B146" t="str">
        <f>IF('PRECIFICAÇÃO DIRETA'!C100="","",'PRECIFICAÇÃO DIRETA'!C100)</f>
        <v/>
      </c>
      <c r="C146">
        <f>IF('PRECIFICAÇÃO DIRETA'!D100="","",'PRECIFICAÇÃO DIRETA'!D100)</f>
        <v>0</v>
      </c>
      <c r="D146" t="e">
        <f>IF('PRECIFICAÇÃO DIRETA'!#REF!="","",'PRECIFICAÇÃO DIRETA'!#REF!)</f>
        <v>#REF!</v>
      </c>
      <c r="E146" t="e">
        <f>IF('PRECIFICAÇÃO DIRETA'!#REF!="","",'PRECIFICAÇÃO DIRETA'!#REF!)</f>
        <v>#REF!</v>
      </c>
      <c r="F146">
        <f>IF('PRECIFICAÇÃO DIRETA'!F100="","",'PRECIFICAÇÃO DIRETA'!F100)</f>
        <v>0</v>
      </c>
      <c r="G146" t="str">
        <f>IF('PRECIFICAÇÃO DIRETA'!G100="","",'PRECIFICAÇÃO DIRETA'!G100)</f>
        <v/>
      </c>
      <c r="H146">
        <f>IF('PRECIFICAÇÃO DIRETA'!H100="","",'PRECIFICAÇÃO DIRETA'!H100)</f>
        <v>0</v>
      </c>
      <c r="I146" t="str">
        <f>IF('PRECIFICAÇÃO DIRETA'!M100="","",'PRECIFICAÇÃO DIRETA'!M100)</f>
        <v/>
      </c>
      <c r="J146" t="str">
        <f>IF('PRECIFICAÇÃO DIRETA'!N100="","",'PRECIFICAÇÃO DIRETA'!N100)</f>
        <v/>
      </c>
      <c r="K146" t="str">
        <f>IF('PRECIFICAÇÃO DIRETA'!O100="","",'PRECIFICAÇÃO DIRETA'!O100)</f>
        <v/>
      </c>
      <c r="L146" t="str">
        <f>IF('PRECIFICAÇÃO DIRETA'!P100="","",'PRECIFICAÇÃO DIRETA'!P100)</f>
        <v/>
      </c>
    </row>
    <row r="147" spans="1:12">
      <c r="A147" t="str">
        <f>IF('PRECIFICAÇÃO DIRETA'!B101="","",'PRECIFICAÇÃO DIRETA'!B101)</f>
        <v/>
      </c>
      <c r="B147" t="str">
        <f>IF('PRECIFICAÇÃO DIRETA'!C101="","",'PRECIFICAÇÃO DIRETA'!C101)</f>
        <v/>
      </c>
      <c r="C147">
        <f>IF('PRECIFICAÇÃO DIRETA'!D101="","",'PRECIFICAÇÃO DIRETA'!D101)</f>
        <v>0</v>
      </c>
      <c r="D147" t="e">
        <f>IF('PRECIFICAÇÃO DIRETA'!#REF!="","",'PRECIFICAÇÃO DIRETA'!#REF!)</f>
        <v>#REF!</v>
      </c>
      <c r="E147" t="e">
        <f>IF('PRECIFICAÇÃO DIRETA'!#REF!="","",'PRECIFICAÇÃO DIRETA'!#REF!)</f>
        <v>#REF!</v>
      </c>
      <c r="F147">
        <f>IF('PRECIFICAÇÃO DIRETA'!F101="","",'PRECIFICAÇÃO DIRETA'!F101)</f>
        <v>0</v>
      </c>
      <c r="G147" t="str">
        <f>IF('PRECIFICAÇÃO DIRETA'!G101="","",'PRECIFICAÇÃO DIRETA'!G101)</f>
        <v/>
      </c>
      <c r="H147">
        <f>IF('PRECIFICAÇÃO DIRETA'!H101="","",'PRECIFICAÇÃO DIRETA'!H101)</f>
        <v>0</v>
      </c>
      <c r="I147" t="str">
        <f>IF('PRECIFICAÇÃO DIRETA'!M101="","",'PRECIFICAÇÃO DIRETA'!M101)</f>
        <v/>
      </c>
      <c r="J147" t="str">
        <f>IF('PRECIFICAÇÃO DIRETA'!N101="","",'PRECIFICAÇÃO DIRETA'!N101)</f>
        <v/>
      </c>
      <c r="K147" t="str">
        <f>IF('PRECIFICAÇÃO DIRETA'!O101="","",'PRECIFICAÇÃO DIRETA'!O101)</f>
        <v/>
      </c>
      <c r="L147" t="str">
        <f>IF('PRECIFICAÇÃO DIRETA'!P101="","",'PRECIFICAÇÃO DIRETA'!P101)</f>
        <v/>
      </c>
    </row>
    <row r="148" spans="1:12">
      <c r="A148" t="str">
        <f>IF('PRECIFICAÇÃO DIRETA'!B102="","",'PRECIFICAÇÃO DIRETA'!B102)</f>
        <v/>
      </c>
      <c r="B148" t="str">
        <f>IF('PRECIFICAÇÃO DIRETA'!C102="","",'PRECIFICAÇÃO DIRETA'!C102)</f>
        <v/>
      </c>
      <c r="C148">
        <f>IF('PRECIFICAÇÃO DIRETA'!D102="","",'PRECIFICAÇÃO DIRETA'!D102)</f>
        <v>0</v>
      </c>
      <c r="D148" t="e">
        <f>IF('PRECIFICAÇÃO DIRETA'!#REF!="","",'PRECIFICAÇÃO DIRETA'!#REF!)</f>
        <v>#REF!</v>
      </c>
      <c r="E148" t="e">
        <f>IF('PRECIFICAÇÃO DIRETA'!#REF!="","",'PRECIFICAÇÃO DIRETA'!#REF!)</f>
        <v>#REF!</v>
      </c>
      <c r="F148">
        <f>IF('PRECIFICAÇÃO DIRETA'!F102="","",'PRECIFICAÇÃO DIRETA'!F102)</f>
        <v>0</v>
      </c>
      <c r="G148" t="str">
        <f>IF('PRECIFICAÇÃO DIRETA'!G102="","",'PRECIFICAÇÃO DIRETA'!G102)</f>
        <v/>
      </c>
      <c r="H148">
        <f>IF('PRECIFICAÇÃO DIRETA'!H102="","",'PRECIFICAÇÃO DIRETA'!H102)</f>
        <v>0</v>
      </c>
      <c r="I148" t="str">
        <f>IF('PRECIFICAÇÃO DIRETA'!M102="","",'PRECIFICAÇÃO DIRETA'!M102)</f>
        <v/>
      </c>
      <c r="J148" t="str">
        <f>IF('PRECIFICAÇÃO DIRETA'!N102="","",'PRECIFICAÇÃO DIRETA'!N102)</f>
        <v/>
      </c>
      <c r="K148" t="str">
        <f>IF('PRECIFICAÇÃO DIRETA'!O102="","",'PRECIFICAÇÃO DIRETA'!O102)</f>
        <v/>
      </c>
      <c r="L148" t="str">
        <f>IF('PRECIFICAÇÃO DIRETA'!P102="","",'PRECIFICAÇÃO DIRETA'!P102)</f>
        <v/>
      </c>
    </row>
    <row r="149" spans="1:12">
      <c r="A149" t="str">
        <f>IF('PRECIFICAÇÃO DIRETA'!B103="","",'PRECIFICAÇÃO DIRETA'!B103)</f>
        <v/>
      </c>
      <c r="B149" t="str">
        <f>IF('PRECIFICAÇÃO DIRETA'!C103="","",'PRECIFICAÇÃO DIRETA'!C103)</f>
        <v/>
      </c>
      <c r="C149">
        <f>IF('PRECIFICAÇÃO DIRETA'!D103="","",'PRECIFICAÇÃO DIRETA'!D103)</f>
        <v>0</v>
      </c>
      <c r="D149" t="e">
        <f>IF('PRECIFICAÇÃO DIRETA'!#REF!="","",'PRECIFICAÇÃO DIRETA'!#REF!)</f>
        <v>#REF!</v>
      </c>
      <c r="E149" t="e">
        <f>IF('PRECIFICAÇÃO DIRETA'!#REF!="","",'PRECIFICAÇÃO DIRETA'!#REF!)</f>
        <v>#REF!</v>
      </c>
      <c r="F149">
        <f>IF('PRECIFICAÇÃO DIRETA'!F103="","",'PRECIFICAÇÃO DIRETA'!F103)</f>
        <v>0</v>
      </c>
      <c r="G149" t="str">
        <f>IF('PRECIFICAÇÃO DIRETA'!G103="","",'PRECIFICAÇÃO DIRETA'!G103)</f>
        <v/>
      </c>
      <c r="H149">
        <f>IF('PRECIFICAÇÃO DIRETA'!H103="","",'PRECIFICAÇÃO DIRETA'!H103)</f>
        <v>0</v>
      </c>
      <c r="I149" t="str">
        <f>IF('PRECIFICAÇÃO DIRETA'!M103="","",'PRECIFICAÇÃO DIRETA'!M103)</f>
        <v/>
      </c>
      <c r="J149" t="str">
        <f>IF('PRECIFICAÇÃO DIRETA'!N103="","",'PRECIFICAÇÃO DIRETA'!N103)</f>
        <v/>
      </c>
      <c r="K149" t="str">
        <f>IF('PRECIFICAÇÃO DIRETA'!O103="","",'PRECIFICAÇÃO DIRETA'!O103)</f>
        <v/>
      </c>
      <c r="L149" t="str">
        <f>IF('PRECIFICAÇÃO DIRETA'!P103="","",'PRECIFICAÇÃO DIRETA'!P103)</f>
        <v/>
      </c>
    </row>
    <row r="150" spans="1:12">
      <c r="A150" t="str">
        <f>IF('PRECIFICAÇÃO DIRETA'!B104="","",'PRECIFICAÇÃO DIRETA'!B104)</f>
        <v/>
      </c>
      <c r="B150" t="str">
        <f>IF('PRECIFICAÇÃO DIRETA'!C104="","",'PRECIFICAÇÃO DIRETA'!C104)</f>
        <v/>
      </c>
      <c r="C150">
        <f>IF('PRECIFICAÇÃO DIRETA'!D104="","",'PRECIFICAÇÃO DIRETA'!D104)</f>
        <v>0</v>
      </c>
      <c r="D150" t="e">
        <f>IF('PRECIFICAÇÃO DIRETA'!#REF!="","",'PRECIFICAÇÃO DIRETA'!#REF!)</f>
        <v>#REF!</v>
      </c>
      <c r="E150" t="e">
        <f>IF('PRECIFICAÇÃO DIRETA'!#REF!="","",'PRECIFICAÇÃO DIRETA'!#REF!)</f>
        <v>#REF!</v>
      </c>
      <c r="F150">
        <f>IF('PRECIFICAÇÃO DIRETA'!F104="","",'PRECIFICAÇÃO DIRETA'!F104)</f>
        <v>0</v>
      </c>
      <c r="G150" t="str">
        <f>IF('PRECIFICAÇÃO DIRETA'!G104="","",'PRECIFICAÇÃO DIRETA'!G104)</f>
        <v/>
      </c>
      <c r="H150">
        <f>IF('PRECIFICAÇÃO DIRETA'!H104="","",'PRECIFICAÇÃO DIRETA'!H104)</f>
        <v>0</v>
      </c>
      <c r="I150" t="str">
        <f>IF('PRECIFICAÇÃO DIRETA'!M104="","",'PRECIFICAÇÃO DIRETA'!M104)</f>
        <v/>
      </c>
      <c r="J150" t="str">
        <f>IF('PRECIFICAÇÃO DIRETA'!N104="","",'PRECIFICAÇÃO DIRETA'!N104)</f>
        <v/>
      </c>
      <c r="K150" t="str">
        <f>IF('PRECIFICAÇÃO DIRETA'!O104="","",'PRECIFICAÇÃO DIRETA'!O104)</f>
        <v/>
      </c>
      <c r="L150" t="str">
        <f>IF('PRECIFICAÇÃO DIRETA'!P104="","",'PRECIFICAÇÃO DIRETA'!P104)</f>
        <v/>
      </c>
    </row>
    <row r="151" spans="1:12">
      <c r="A151" t="str">
        <f>IF('PRECIFICAÇÃO DIRETA'!B105="","",'PRECIFICAÇÃO DIRETA'!B105)</f>
        <v/>
      </c>
      <c r="B151" t="str">
        <f>IF('PRECIFICAÇÃO DIRETA'!C105="","",'PRECIFICAÇÃO DIRETA'!C105)</f>
        <v/>
      </c>
      <c r="C151">
        <f>IF('PRECIFICAÇÃO DIRETA'!D105="","",'PRECIFICAÇÃO DIRETA'!D105)</f>
        <v>0</v>
      </c>
      <c r="D151" t="e">
        <f>IF('PRECIFICAÇÃO DIRETA'!#REF!="","",'PRECIFICAÇÃO DIRETA'!#REF!)</f>
        <v>#REF!</v>
      </c>
      <c r="E151" t="e">
        <f>IF('PRECIFICAÇÃO DIRETA'!#REF!="","",'PRECIFICAÇÃO DIRETA'!#REF!)</f>
        <v>#REF!</v>
      </c>
      <c r="F151">
        <f>IF('PRECIFICAÇÃO DIRETA'!F105="","",'PRECIFICAÇÃO DIRETA'!F105)</f>
        <v>0</v>
      </c>
      <c r="G151" t="str">
        <f>IF('PRECIFICAÇÃO DIRETA'!G105="","",'PRECIFICAÇÃO DIRETA'!G105)</f>
        <v/>
      </c>
      <c r="H151">
        <f>IF('PRECIFICAÇÃO DIRETA'!H105="","",'PRECIFICAÇÃO DIRETA'!H105)</f>
        <v>0</v>
      </c>
      <c r="I151" t="str">
        <f>IF('PRECIFICAÇÃO DIRETA'!M105="","",'PRECIFICAÇÃO DIRETA'!M105)</f>
        <v/>
      </c>
      <c r="J151" t="str">
        <f>IF('PRECIFICAÇÃO DIRETA'!N105="","",'PRECIFICAÇÃO DIRETA'!N105)</f>
        <v/>
      </c>
      <c r="K151" t="str">
        <f>IF('PRECIFICAÇÃO DIRETA'!O105="","",'PRECIFICAÇÃO DIRETA'!O105)</f>
        <v/>
      </c>
      <c r="L151" t="str">
        <f>IF('PRECIFICAÇÃO DIRETA'!P105="","",'PRECIFICAÇÃO DIRETA'!P105)</f>
        <v/>
      </c>
    </row>
    <row r="152" spans="1:12">
      <c r="A152" t="str">
        <f>IF('PRECIFICAÇÃO DIRETA'!B106="","",'PRECIFICAÇÃO DIRETA'!B106)</f>
        <v/>
      </c>
      <c r="B152" t="str">
        <f>IF('PRECIFICAÇÃO DIRETA'!C106="","",'PRECIFICAÇÃO DIRETA'!C106)</f>
        <v/>
      </c>
      <c r="C152">
        <f>IF('PRECIFICAÇÃO DIRETA'!D106="","",'PRECIFICAÇÃO DIRETA'!D106)</f>
        <v>0</v>
      </c>
      <c r="D152" t="e">
        <f>IF('PRECIFICAÇÃO DIRETA'!#REF!="","",'PRECIFICAÇÃO DIRETA'!#REF!)</f>
        <v>#REF!</v>
      </c>
      <c r="E152" t="e">
        <f>IF('PRECIFICAÇÃO DIRETA'!#REF!="","",'PRECIFICAÇÃO DIRETA'!#REF!)</f>
        <v>#REF!</v>
      </c>
      <c r="F152">
        <f>IF('PRECIFICAÇÃO DIRETA'!F106="","",'PRECIFICAÇÃO DIRETA'!F106)</f>
        <v>0</v>
      </c>
      <c r="G152" t="str">
        <f>IF('PRECIFICAÇÃO DIRETA'!G106="","",'PRECIFICAÇÃO DIRETA'!G106)</f>
        <v/>
      </c>
      <c r="H152">
        <f>IF('PRECIFICAÇÃO DIRETA'!H106="","",'PRECIFICAÇÃO DIRETA'!H106)</f>
        <v>0</v>
      </c>
      <c r="I152" t="str">
        <f>IF('PRECIFICAÇÃO DIRETA'!M106="","",'PRECIFICAÇÃO DIRETA'!M106)</f>
        <v/>
      </c>
      <c r="J152" t="str">
        <f>IF('PRECIFICAÇÃO DIRETA'!N106="","",'PRECIFICAÇÃO DIRETA'!N106)</f>
        <v/>
      </c>
      <c r="K152" t="str">
        <f>IF('PRECIFICAÇÃO DIRETA'!O106="","",'PRECIFICAÇÃO DIRETA'!O106)</f>
        <v/>
      </c>
      <c r="L152" t="str">
        <f>IF('PRECIFICAÇÃO DIRETA'!P106="","",'PRECIFICAÇÃO DIRETA'!P106)</f>
        <v/>
      </c>
    </row>
    <row r="153" spans="1:12">
      <c r="A153" t="str">
        <f>IF('PRECIFICAÇÃO DIRETA'!B107="","",'PRECIFICAÇÃO DIRETA'!B107)</f>
        <v/>
      </c>
      <c r="B153" t="str">
        <f>IF('PRECIFICAÇÃO DIRETA'!C107="","",'PRECIFICAÇÃO DIRETA'!C107)</f>
        <v/>
      </c>
      <c r="C153">
        <f>IF('PRECIFICAÇÃO DIRETA'!D107="","",'PRECIFICAÇÃO DIRETA'!D107)</f>
        <v>0</v>
      </c>
      <c r="D153" t="e">
        <f>IF('PRECIFICAÇÃO DIRETA'!#REF!="","",'PRECIFICAÇÃO DIRETA'!#REF!)</f>
        <v>#REF!</v>
      </c>
      <c r="E153" t="e">
        <f>IF('PRECIFICAÇÃO DIRETA'!#REF!="","",'PRECIFICAÇÃO DIRETA'!#REF!)</f>
        <v>#REF!</v>
      </c>
      <c r="F153">
        <f>IF('PRECIFICAÇÃO DIRETA'!F107="","",'PRECIFICAÇÃO DIRETA'!F107)</f>
        <v>0</v>
      </c>
      <c r="G153" t="str">
        <f>IF('PRECIFICAÇÃO DIRETA'!G107="","",'PRECIFICAÇÃO DIRETA'!G107)</f>
        <v/>
      </c>
      <c r="H153">
        <f>IF('PRECIFICAÇÃO DIRETA'!H107="","",'PRECIFICAÇÃO DIRETA'!H107)</f>
        <v>0</v>
      </c>
      <c r="I153" t="str">
        <f>IF('PRECIFICAÇÃO DIRETA'!M107="","",'PRECIFICAÇÃO DIRETA'!M107)</f>
        <v/>
      </c>
      <c r="J153" t="str">
        <f>IF('PRECIFICAÇÃO DIRETA'!N107="","",'PRECIFICAÇÃO DIRETA'!N107)</f>
        <v/>
      </c>
      <c r="K153" t="str">
        <f>IF('PRECIFICAÇÃO DIRETA'!O107="","",'PRECIFICAÇÃO DIRETA'!O107)</f>
        <v/>
      </c>
      <c r="L153" t="str">
        <f>IF('PRECIFICAÇÃO DIRETA'!P107="","",'PRECIFICAÇÃO DIRETA'!P107)</f>
        <v/>
      </c>
    </row>
    <row r="154" spans="1:12">
      <c r="A154" t="str">
        <f>IF('PRECIFICAÇÃO DIRETA'!B108="","",'PRECIFICAÇÃO DIRETA'!B108)</f>
        <v/>
      </c>
      <c r="B154" t="str">
        <f>IF('PRECIFICAÇÃO DIRETA'!C108="","",'PRECIFICAÇÃO DIRETA'!C108)</f>
        <v/>
      </c>
      <c r="C154">
        <f>IF('PRECIFICAÇÃO DIRETA'!D108="","",'PRECIFICAÇÃO DIRETA'!D108)</f>
        <v>0</v>
      </c>
      <c r="D154" t="e">
        <f>IF('PRECIFICAÇÃO DIRETA'!#REF!="","",'PRECIFICAÇÃO DIRETA'!#REF!)</f>
        <v>#REF!</v>
      </c>
      <c r="E154" t="e">
        <f>IF('PRECIFICAÇÃO DIRETA'!#REF!="","",'PRECIFICAÇÃO DIRETA'!#REF!)</f>
        <v>#REF!</v>
      </c>
      <c r="F154">
        <f>IF('PRECIFICAÇÃO DIRETA'!F108="","",'PRECIFICAÇÃO DIRETA'!F108)</f>
        <v>0</v>
      </c>
      <c r="G154" t="str">
        <f>IF('PRECIFICAÇÃO DIRETA'!G108="","",'PRECIFICAÇÃO DIRETA'!G108)</f>
        <v/>
      </c>
      <c r="H154">
        <f>IF('PRECIFICAÇÃO DIRETA'!H108="","",'PRECIFICAÇÃO DIRETA'!H108)</f>
        <v>0</v>
      </c>
      <c r="I154" t="str">
        <f>IF('PRECIFICAÇÃO DIRETA'!M108="","",'PRECIFICAÇÃO DIRETA'!M108)</f>
        <v/>
      </c>
      <c r="J154" t="str">
        <f>IF('PRECIFICAÇÃO DIRETA'!N108="","",'PRECIFICAÇÃO DIRETA'!N108)</f>
        <v/>
      </c>
      <c r="K154" t="str">
        <f>IF('PRECIFICAÇÃO DIRETA'!O108="","",'PRECIFICAÇÃO DIRETA'!O108)</f>
        <v/>
      </c>
      <c r="L154" t="str">
        <f>IF('PRECIFICAÇÃO DIRETA'!P108="","",'PRECIFICAÇÃO DIRETA'!P108)</f>
        <v/>
      </c>
    </row>
    <row r="155" spans="1:12">
      <c r="A155" t="str">
        <f>IF('PRECIFICAÇÃO DIRETA'!B109="","",'PRECIFICAÇÃO DIRETA'!B109)</f>
        <v/>
      </c>
      <c r="B155" t="str">
        <f>IF('PRECIFICAÇÃO DIRETA'!C109="","",'PRECIFICAÇÃO DIRETA'!C109)</f>
        <v/>
      </c>
      <c r="C155">
        <f>IF('PRECIFICAÇÃO DIRETA'!D109="","",'PRECIFICAÇÃO DIRETA'!D109)</f>
        <v>0</v>
      </c>
      <c r="D155" t="e">
        <f>IF('PRECIFICAÇÃO DIRETA'!#REF!="","",'PRECIFICAÇÃO DIRETA'!#REF!)</f>
        <v>#REF!</v>
      </c>
      <c r="E155" t="e">
        <f>IF('PRECIFICAÇÃO DIRETA'!#REF!="","",'PRECIFICAÇÃO DIRETA'!#REF!)</f>
        <v>#REF!</v>
      </c>
      <c r="F155">
        <f>IF('PRECIFICAÇÃO DIRETA'!F109="","",'PRECIFICAÇÃO DIRETA'!F109)</f>
        <v>0</v>
      </c>
      <c r="G155" t="str">
        <f>IF('PRECIFICAÇÃO DIRETA'!G109="","",'PRECIFICAÇÃO DIRETA'!G109)</f>
        <v/>
      </c>
      <c r="H155">
        <f>IF('PRECIFICAÇÃO DIRETA'!H109="","",'PRECIFICAÇÃO DIRETA'!H109)</f>
        <v>0</v>
      </c>
      <c r="I155" t="str">
        <f>IF('PRECIFICAÇÃO DIRETA'!M109="","",'PRECIFICAÇÃO DIRETA'!M109)</f>
        <v/>
      </c>
      <c r="J155" t="str">
        <f>IF('PRECIFICAÇÃO DIRETA'!N109="","",'PRECIFICAÇÃO DIRETA'!N109)</f>
        <v/>
      </c>
      <c r="K155" t="str">
        <f>IF('PRECIFICAÇÃO DIRETA'!O109="","",'PRECIFICAÇÃO DIRETA'!O109)</f>
        <v/>
      </c>
      <c r="L155" t="str">
        <f>IF('PRECIFICAÇÃO DIRETA'!P109="","",'PRECIFICAÇÃO DIRETA'!P109)</f>
        <v/>
      </c>
    </row>
    <row r="156" spans="1:12">
      <c r="A156" t="str">
        <f>IF('PRECIFICAÇÃO DIRETA'!B110="","",'PRECIFICAÇÃO DIRETA'!B110)</f>
        <v/>
      </c>
      <c r="B156" t="str">
        <f>IF('PRECIFICAÇÃO DIRETA'!C110="","",'PRECIFICAÇÃO DIRETA'!C110)</f>
        <v/>
      </c>
      <c r="C156">
        <f>IF('PRECIFICAÇÃO DIRETA'!D110="","",'PRECIFICAÇÃO DIRETA'!D110)</f>
        <v>0</v>
      </c>
      <c r="D156" t="e">
        <f>IF('PRECIFICAÇÃO DIRETA'!#REF!="","",'PRECIFICAÇÃO DIRETA'!#REF!)</f>
        <v>#REF!</v>
      </c>
      <c r="E156" t="e">
        <f>IF('PRECIFICAÇÃO DIRETA'!#REF!="","",'PRECIFICAÇÃO DIRETA'!#REF!)</f>
        <v>#REF!</v>
      </c>
      <c r="F156">
        <f>IF('PRECIFICAÇÃO DIRETA'!F110="","",'PRECIFICAÇÃO DIRETA'!F110)</f>
        <v>0</v>
      </c>
      <c r="G156" t="str">
        <f>IF('PRECIFICAÇÃO DIRETA'!G110="","",'PRECIFICAÇÃO DIRETA'!G110)</f>
        <v/>
      </c>
      <c r="H156">
        <f>IF('PRECIFICAÇÃO DIRETA'!H110="","",'PRECIFICAÇÃO DIRETA'!H110)</f>
        <v>0</v>
      </c>
      <c r="I156" t="str">
        <f>IF('PRECIFICAÇÃO DIRETA'!M110="","",'PRECIFICAÇÃO DIRETA'!M110)</f>
        <v/>
      </c>
      <c r="J156" t="str">
        <f>IF('PRECIFICAÇÃO DIRETA'!N110="","",'PRECIFICAÇÃO DIRETA'!N110)</f>
        <v/>
      </c>
      <c r="K156" t="str">
        <f>IF('PRECIFICAÇÃO DIRETA'!O110="","",'PRECIFICAÇÃO DIRETA'!O110)</f>
        <v/>
      </c>
      <c r="L156" t="str">
        <f>IF('PRECIFICAÇÃO DIRETA'!P110="","",'PRECIFICAÇÃO DIRETA'!P110)</f>
        <v/>
      </c>
    </row>
    <row r="157" spans="1:12">
      <c r="A157" t="str">
        <f>IF('PRECIFICAÇÃO DIRETA'!B111="","",'PRECIFICAÇÃO DIRETA'!B111)</f>
        <v/>
      </c>
      <c r="B157" t="str">
        <f>IF('PRECIFICAÇÃO DIRETA'!C111="","",'PRECIFICAÇÃO DIRETA'!C111)</f>
        <v/>
      </c>
      <c r="C157">
        <f>IF('PRECIFICAÇÃO DIRETA'!D111="","",'PRECIFICAÇÃO DIRETA'!D111)</f>
        <v>0</v>
      </c>
      <c r="D157" t="e">
        <f>IF('PRECIFICAÇÃO DIRETA'!#REF!="","",'PRECIFICAÇÃO DIRETA'!#REF!)</f>
        <v>#REF!</v>
      </c>
      <c r="E157" t="e">
        <f>IF('PRECIFICAÇÃO DIRETA'!#REF!="","",'PRECIFICAÇÃO DIRETA'!#REF!)</f>
        <v>#REF!</v>
      </c>
      <c r="F157">
        <f>IF('PRECIFICAÇÃO DIRETA'!F111="","",'PRECIFICAÇÃO DIRETA'!F111)</f>
        <v>0</v>
      </c>
      <c r="G157" t="str">
        <f>IF('PRECIFICAÇÃO DIRETA'!G111="","",'PRECIFICAÇÃO DIRETA'!G111)</f>
        <v/>
      </c>
      <c r="H157">
        <f>IF('PRECIFICAÇÃO DIRETA'!H111="","",'PRECIFICAÇÃO DIRETA'!H111)</f>
        <v>0</v>
      </c>
      <c r="I157" t="str">
        <f>IF('PRECIFICAÇÃO DIRETA'!M111="","",'PRECIFICAÇÃO DIRETA'!M111)</f>
        <v/>
      </c>
      <c r="J157" t="str">
        <f>IF('PRECIFICAÇÃO DIRETA'!N111="","",'PRECIFICAÇÃO DIRETA'!N111)</f>
        <v/>
      </c>
      <c r="K157" t="str">
        <f>IF('PRECIFICAÇÃO DIRETA'!O111="","",'PRECIFICAÇÃO DIRETA'!O111)</f>
        <v/>
      </c>
      <c r="L157" t="str">
        <f>IF('PRECIFICAÇÃO DIRETA'!P111="","",'PRECIFICAÇÃO DIRETA'!P111)</f>
        <v/>
      </c>
    </row>
    <row r="158" spans="1:12">
      <c r="A158" t="str">
        <f>IF('PRECIFICAÇÃO DIRETA'!B112="","",'PRECIFICAÇÃO DIRETA'!B112)</f>
        <v/>
      </c>
      <c r="B158" t="str">
        <f>IF('PRECIFICAÇÃO DIRETA'!C112="","",'PRECIFICAÇÃO DIRETA'!C112)</f>
        <v/>
      </c>
      <c r="C158">
        <f>IF('PRECIFICAÇÃO DIRETA'!D112="","",'PRECIFICAÇÃO DIRETA'!D112)</f>
        <v>0</v>
      </c>
      <c r="D158" t="e">
        <f>IF('PRECIFICAÇÃO DIRETA'!#REF!="","",'PRECIFICAÇÃO DIRETA'!#REF!)</f>
        <v>#REF!</v>
      </c>
      <c r="E158" t="e">
        <f>IF('PRECIFICAÇÃO DIRETA'!#REF!="","",'PRECIFICAÇÃO DIRETA'!#REF!)</f>
        <v>#REF!</v>
      </c>
      <c r="F158">
        <f>IF('PRECIFICAÇÃO DIRETA'!F112="","",'PRECIFICAÇÃO DIRETA'!F112)</f>
        <v>0</v>
      </c>
      <c r="G158" t="str">
        <f>IF('PRECIFICAÇÃO DIRETA'!G112="","",'PRECIFICAÇÃO DIRETA'!G112)</f>
        <v/>
      </c>
      <c r="H158">
        <f>IF('PRECIFICAÇÃO DIRETA'!H112="","",'PRECIFICAÇÃO DIRETA'!H112)</f>
        <v>0</v>
      </c>
      <c r="I158" t="str">
        <f>IF('PRECIFICAÇÃO DIRETA'!M112="","",'PRECIFICAÇÃO DIRETA'!M112)</f>
        <v/>
      </c>
      <c r="J158" t="str">
        <f>IF('PRECIFICAÇÃO DIRETA'!N112="","",'PRECIFICAÇÃO DIRETA'!N112)</f>
        <v/>
      </c>
      <c r="K158" t="str">
        <f>IF('PRECIFICAÇÃO DIRETA'!O112="","",'PRECIFICAÇÃO DIRETA'!O112)</f>
        <v/>
      </c>
      <c r="L158" t="str">
        <f>IF('PRECIFICAÇÃO DIRETA'!P112="","",'PRECIFICAÇÃO DIRETA'!P112)</f>
        <v/>
      </c>
    </row>
    <row r="159" spans="1:12">
      <c r="A159" t="str">
        <f>IF('PRECIFICAÇÃO DIRETA'!B113="","",'PRECIFICAÇÃO DIRETA'!B113)</f>
        <v/>
      </c>
      <c r="B159" t="str">
        <f>IF('PRECIFICAÇÃO DIRETA'!C113="","",'PRECIFICAÇÃO DIRETA'!C113)</f>
        <v/>
      </c>
      <c r="C159">
        <f>IF('PRECIFICAÇÃO DIRETA'!D113="","",'PRECIFICAÇÃO DIRETA'!D113)</f>
        <v>0</v>
      </c>
      <c r="D159" t="e">
        <f>IF('PRECIFICAÇÃO DIRETA'!#REF!="","",'PRECIFICAÇÃO DIRETA'!#REF!)</f>
        <v>#REF!</v>
      </c>
      <c r="E159" t="e">
        <f>IF('PRECIFICAÇÃO DIRETA'!#REF!="","",'PRECIFICAÇÃO DIRETA'!#REF!)</f>
        <v>#REF!</v>
      </c>
      <c r="F159">
        <f>IF('PRECIFICAÇÃO DIRETA'!F113="","",'PRECIFICAÇÃO DIRETA'!F113)</f>
        <v>0</v>
      </c>
      <c r="G159" t="str">
        <f>IF('PRECIFICAÇÃO DIRETA'!G113="","",'PRECIFICAÇÃO DIRETA'!G113)</f>
        <v/>
      </c>
      <c r="H159">
        <f>IF('PRECIFICAÇÃO DIRETA'!H113="","",'PRECIFICAÇÃO DIRETA'!H113)</f>
        <v>0</v>
      </c>
      <c r="I159" t="str">
        <f>IF('PRECIFICAÇÃO DIRETA'!M113="","",'PRECIFICAÇÃO DIRETA'!M113)</f>
        <v/>
      </c>
      <c r="J159" t="str">
        <f>IF('PRECIFICAÇÃO DIRETA'!N113="","",'PRECIFICAÇÃO DIRETA'!N113)</f>
        <v/>
      </c>
      <c r="K159" t="str">
        <f>IF('PRECIFICAÇÃO DIRETA'!O113="","",'PRECIFICAÇÃO DIRETA'!O113)</f>
        <v/>
      </c>
      <c r="L159" t="str">
        <f>IF('PRECIFICAÇÃO DIRETA'!P113="","",'PRECIFICAÇÃO DIRETA'!P113)</f>
        <v/>
      </c>
    </row>
    <row r="160" spans="1:12">
      <c r="A160" t="str">
        <f>IF('PRECIFICAÇÃO DIRETA'!B114="","",'PRECIFICAÇÃO DIRETA'!B114)</f>
        <v/>
      </c>
      <c r="B160" t="str">
        <f>IF('PRECIFICAÇÃO DIRETA'!C114="","",'PRECIFICAÇÃO DIRETA'!C114)</f>
        <v/>
      </c>
      <c r="C160">
        <f>IF('PRECIFICAÇÃO DIRETA'!D114="","",'PRECIFICAÇÃO DIRETA'!D114)</f>
        <v>0</v>
      </c>
      <c r="D160" t="e">
        <f>IF('PRECIFICAÇÃO DIRETA'!#REF!="","",'PRECIFICAÇÃO DIRETA'!#REF!)</f>
        <v>#REF!</v>
      </c>
      <c r="E160" t="e">
        <f>IF('PRECIFICAÇÃO DIRETA'!#REF!="","",'PRECIFICAÇÃO DIRETA'!#REF!)</f>
        <v>#REF!</v>
      </c>
      <c r="F160">
        <f>IF('PRECIFICAÇÃO DIRETA'!F114="","",'PRECIFICAÇÃO DIRETA'!F114)</f>
        <v>0</v>
      </c>
      <c r="G160" t="str">
        <f>IF('PRECIFICAÇÃO DIRETA'!G114="","",'PRECIFICAÇÃO DIRETA'!G114)</f>
        <v/>
      </c>
      <c r="H160">
        <f>IF('PRECIFICAÇÃO DIRETA'!H114="","",'PRECIFICAÇÃO DIRETA'!H114)</f>
        <v>0</v>
      </c>
      <c r="I160" t="str">
        <f>IF('PRECIFICAÇÃO DIRETA'!M114="","",'PRECIFICAÇÃO DIRETA'!M114)</f>
        <v/>
      </c>
      <c r="J160" t="str">
        <f>IF('PRECIFICAÇÃO DIRETA'!N114="","",'PRECIFICAÇÃO DIRETA'!N114)</f>
        <v/>
      </c>
      <c r="K160" t="str">
        <f>IF('PRECIFICAÇÃO DIRETA'!O114="","",'PRECIFICAÇÃO DIRETA'!O114)</f>
        <v/>
      </c>
      <c r="L160" t="str">
        <f>IF('PRECIFICAÇÃO DIRETA'!P114="","",'PRECIFICAÇÃO DIRETA'!P114)</f>
        <v/>
      </c>
    </row>
    <row r="161" spans="1:12">
      <c r="A161" t="str">
        <f>IF('PRECIFICAÇÃO DIRETA'!B115="","",'PRECIFICAÇÃO DIRETA'!B115)</f>
        <v/>
      </c>
      <c r="B161" t="str">
        <f>IF('PRECIFICAÇÃO DIRETA'!C115="","",'PRECIFICAÇÃO DIRETA'!C115)</f>
        <v/>
      </c>
      <c r="C161">
        <f>IF('PRECIFICAÇÃO DIRETA'!D115="","",'PRECIFICAÇÃO DIRETA'!D115)</f>
        <v>0</v>
      </c>
      <c r="D161" t="e">
        <f>IF('PRECIFICAÇÃO DIRETA'!#REF!="","",'PRECIFICAÇÃO DIRETA'!#REF!)</f>
        <v>#REF!</v>
      </c>
      <c r="E161" t="e">
        <f>IF('PRECIFICAÇÃO DIRETA'!#REF!="","",'PRECIFICAÇÃO DIRETA'!#REF!)</f>
        <v>#REF!</v>
      </c>
      <c r="F161">
        <f>IF('PRECIFICAÇÃO DIRETA'!F115="","",'PRECIFICAÇÃO DIRETA'!F115)</f>
        <v>0</v>
      </c>
      <c r="G161" t="str">
        <f>IF('PRECIFICAÇÃO DIRETA'!G115="","",'PRECIFICAÇÃO DIRETA'!G115)</f>
        <v/>
      </c>
      <c r="H161">
        <f>IF('PRECIFICAÇÃO DIRETA'!H115="","",'PRECIFICAÇÃO DIRETA'!H115)</f>
        <v>0</v>
      </c>
      <c r="I161" t="str">
        <f>IF('PRECIFICAÇÃO DIRETA'!M115="","",'PRECIFICAÇÃO DIRETA'!M115)</f>
        <v/>
      </c>
      <c r="J161" t="str">
        <f>IF('PRECIFICAÇÃO DIRETA'!N115="","",'PRECIFICAÇÃO DIRETA'!N115)</f>
        <v/>
      </c>
      <c r="K161" t="str">
        <f>IF('PRECIFICAÇÃO DIRETA'!O115="","",'PRECIFICAÇÃO DIRETA'!O115)</f>
        <v/>
      </c>
      <c r="L161" t="str">
        <f>IF('PRECIFICAÇÃO DIRETA'!P115="","",'PRECIFICAÇÃO DIRETA'!P115)</f>
        <v/>
      </c>
    </row>
    <row r="162" spans="1:12">
      <c r="A162" t="str">
        <f>IF('PRECIFICAÇÃO DIRETA'!B116="","",'PRECIFICAÇÃO DIRETA'!B116)</f>
        <v/>
      </c>
      <c r="B162" t="str">
        <f>IF('PRECIFICAÇÃO DIRETA'!C116="","",'PRECIFICAÇÃO DIRETA'!C116)</f>
        <v/>
      </c>
      <c r="C162">
        <f>IF('PRECIFICAÇÃO DIRETA'!D116="","",'PRECIFICAÇÃO DIRETA'!D116)</f>
        <v>0</v>
      </c>
      <c r="D162" t="e">
        <f>IF('PRECIFICAÇÃO DIRETA'!#REF!="","",'PRECIFICAÇÃO DIRETA'!#REF!)</f>
        <v>#REF!</v>
      </c>
      <c r="E162" t="e">
        <f>IF('PRECIFICAÇÃO DIRETA'!#REF!="","",'PRECIFICAÇÃO DIRETA'!#REF!)</f>
        <v>#REF!</v>
      </c>
      <c r="F162">
        <f>IF('PRECIFICAÇÃO DIRETA'!F116="","",'PRECIFICAÇÃO DIRETA'!F116)</f>
        <v>0</v>
      </c>
      <c r="G162" t="str">
        <f>IF('PRECIFICAÇÃO DIRETA'!G116="","",'PRECIFICAÇÃO DIRETA'!G116)</f>
        <v/>
      </c>
      <c r="H162">
        <f>IF('PRECIFICAÇÃO DIRETA'!H116="","",'PRECIFICAÇÃO DIRETA'!H116)</f>
        <v>0</v>
      </c>
      <c r="I162" t="str">
        <f>IF('PRECIFICAÇÃO DIRETA'!M116="","",'PRECIFICAÇÃO DIRETA'!M116)</f>
        <v/>
      </c>
      <c r="J162" t="str">
        <f>IF('PRECIFICAÇÃO DIRETA'!N116="","",'PRECIFICAÇÃO DIRETA'!N116)</f>
        <v/>
      </c>
      <c r="K162" t="str">
        <f>IF('PRECIFICAÇÃO DIRETA'!O116="","",'PRECIFICAÇÃO DIRETA'!O116)</f>
        <v/>
      </c>
      <c r="L162" t="str">
        <f>IF('PRECIFICAÇÃO DIRETA'!P116="","",'PRECIFICAÇÃO DIRETA'!P116)</f>
        <v/>
      </c>
    </row>
    <row r="163" spans="1:12">
      <c r="A163" t="str">
        <f>IF('PRECIFICAÇÃO DIRETA'!B117="","",'PRECIFICAÇÃO DIRETA'!B117)</f>
        <v/>
      </c>
      <c r="B163" t="str">
        <f>IF('PRECIFICAÇÃO DIRETA'!C117="","",'PRECIFICAÇÃO DIRETA'!C117)</f>
        <v/>
      </c>
      <c r="C163">
        <f>IF('PRECIFICAÇÃO DIRETA'!D117="","",'PRECIFICAÇÃO DIRETA'!D117)</f>
        <v>0</v>
      </c>
      <c r="D163" t="e">
        <f>IF('PRECIFICAÇÃO DIRETA'!#REF!="","",'PRECIFICAÇÃO DIRETA'!#REF!)</f>
        <v>#REF!</v>
      </c>
      <c r="E163" t="e">
        <f>IF('PRECIFICAÇÃO DIRETA'!#REF!="","",'PRECIFICAÇÃO DIRETA'!#REF!)</f>
        <v>#REF!</v>
      </c>
      <c r="F163">
        <f>IF('PRECIFICAÇÃO DIRETA'!F117="","",'PRECIFICAÇÃO DIRETA'!F117)</f>
        <v>0</v>
      </c>
      <c r="G163" t="str">
        <f>IF('PRECIFICAÇÃO DIRETA'!G117="","",'PRECIFICAÇÃO DIRETA'!G117)</f>
        <v/>
      </c>
      <c r="H163">
        <f>IF('PRECIFICAÇÃO DIRETA'!H117="","",'PRECIFICAÇÃO DIRETA'!H117)</f>
        <v>0</v>
      </c>
      <c r="I163" t="str">
        <f>IF('PRECIFICAÇÃO DIRETA'!M117="","",'PRECIFICAÇÃO DIRETA'!M117)</f>
        <v/>
      </c>
      <c r="J163" t="str">
        <f>IF('PRECIFICAÇÃO DIRETA'!N117="","",'PRECIFICAÇÃO DIRETA'!N117)</f>
        <v/>
      </c>
      <c r="K163" t="str">
        <f>IF('PRECIFICAÇÃO DIRETA'!O117="","",'PRECIFICAÇÃO DIRETA'!O117)</f>
        <v/>
      </c>
      <c r="L163" t="str">
        <f>IF('PRECIFICAÇÃO DIRETA'!P117="","",'PRECIFICAÇÃO DIRETA'!P117)</f>
        <v/>
      </c>
    </row>
    <row r="164" spans="1:12">
      <c r="A164" t="str">
        <f>IF('PRECIFICAÇÃO DIRETA'!B118="","",'PRECIFICAÇÃO DIRETA'!B118)</f>
        <v/>
      </c>
      <c r="B164" t="str">
        <f>IF('PRECIFICAÇÃO DIRETA'!C118="","",'PRECIFICAÇÃO DIRETA'!C118)</f>
        <v/>
      </c>
      <c r="C164">
        <f>IF('PRECIFICAÇÃO DIRETA'!D118="","",'PRECIFICAÇÃO DIRETA'!D118)</f>
        <v>0</v>
      </c>
      <c r="D164" t="e">
        <f>IF('PRECIFICAÇÃO DIRETA'!#REF!="","",'PRECIFICAÇÃO DIRETA'!#REF!)</f>
        <v>#REF!</v>
      </c>
      <c r="E164" t="e">
        <f>IF('PRECIFICAÇÃO DIRETA'!#REF!="","",'PRECIFICAÇÃO DIRETA'!#REF!)</f>
        <v>#REF!</v>
      </c>
      <c r="F164">
        <f>IF('PRECIFICAÇÃO DIRETA'!F118="","",'PRECIFICAÇÃO DIRETA'!F118)</f>
        <v>0</v>
      </c>
      <c r="G164" t="str">
        <f>IF('PRECIFICAÇÃO DIRETA'!G118="","",'PRECIFICAÇÃO DIRETA'!G118)</f>
        <v/>
      </c>
      <c r="H164">
        <f>IF('PRECIFICAÇÃO DIRETA'!H118="","",'PRECIFICAÇÃO DIRETA'!H118)</f>
        <v>0</v>
      </c>
      <c r="I164" t="str">
        <f>IF('PRECIFICAÇÃO DIRETA'!M118="","",'PRECIFICAÇÃO DIRETA'!M118)</f>
        <v/>
      </c>
      <c r="J164" t="str">
        <f>IF('PRECIFICAÇÃO DIRETA'!N118="","",'PRECIFICAÇÃO DIRETA'!N118)</f>
        <v/>
      </c>
      <c r="K164" t="str">
        <f>IF('PRECIFICAÇÃO DIRETA'!O118="","",'PRECIFICAÇÃO DIRETA'!O118)</f>
        <v/>
      </c>
      <c r="L164" t="str">
        <f>IF('PRECIFICAÇÃO DIRETA'!P118="","",'PRECIFICAÇÃO DIRETA'!P118)</f>
        <v/>
      </c>
    </row>
    <row r="165" spans="1:12">
      <c r="A165" t="str">
        <f>IF('PRECIFICAÇÃO DIRETA'!B119="","",'PRECIFICAÇÃO DIRETA'!B119)</f>
        <v/>
      </c>
      <c r="B165" t="str">
        <f>IF('PRECIFICAÇÃO DIRETA'!C119="","",'PRECIFICAÇÃO DIRETA'!C119)</f>
        <v/>
      </c>
      <c r="C165">
        <f>IF('PRECIFICAÇÃO DIRETA'!D119="","",'PRECIFICAÇÃO DIRETA'!D119)</f>
        <v>0</v>
      </c>
      <c r="D165" t="e">
        <f>IF('PRECIFICAÇÃO DIRETA'!#REF!="","",'PRECIFICAÇÃO DIRETA'!#REF!)</f>
        <v>#REF!</v>
      </c>
      <c r="E165" t="e">
        <f>IF('PRECIFICAÇÃO DIRETA'!#REF!="","",'PRECIFICAÇÃO DIRETA'!#REF!)</f>
        <v>#REF!</v>
      </c>
      <c r="F165">
        <f>IF('PRECIFICAÇÃO DIRETA'!F119="","",'PRECIFICAÇÃO DIRETA'!F119)</f>
        <v>0</v>
      </c>
      <c r="G165" t="str">
        <f>IF('PRECIFICAÇÃO DIRETA'!G119="","",'PRECIFICAÇÃO DIRETA'!G119)</f>
        <v/>
      </c>
      <c r="H165">
        <f>IF('PRECIFICAÇÃO DIRETA'!H119="","",'PRECIFICAÇÃO DIRETA'!H119)</f>
        <v>0</v>
      </c>
      <c r="I165" t="str">
        <f>IF('PRECIFICAÇÃO DIRETA'!M119="","",'PRECIFICAÇÃO DIRETA'!M119)</f>
        <v/>
      </c>
      <c r="J165" t="str">
        <f>IF('PRECIFICAÇÃO DIRETA'!N119="","",'PRECIFICAÇÃO DIRETA'!N119)</f>
        <v/>
      </c>
      <c r="K165" t="str">
        <f>IF('PRECIFICAÇÃO DIRETA'!O119="","",'PRECIFICAÇÃO DIRETA'!O119)</f>
        <v/>
      </c>
      <c r="L165" t="str">
        <f>IF('PRECIFICAÇÃO DIRETA'!P119="","",'PRECIFICAÇÃO DIRETA'!P119)</f>
        <v/>
      </c>
    </row>
    <row r="166" spans="1:12">
      <c r="A166" t="str">
        <f>IF('PRECIFICAÇÃO DIRETA'!B120="","",'PRECIFICAÇÃO DIRETA'!B120)</f>
        <v/>
      </c>
      <c r="B166" t="str">
        <f>IF('PRECIFICAÇÃO DIRETA'!C120="","",'PRECIFICAÇÃO DIRETA'!C120)</f>
        <v/>
      </c>
      <c r="C166">
        <f>IF('PRECIFICAÇÃO DIRETA'!D120="","",'PRECIFICAÇÃO DIRETA'!D120)</f>
        <v>0</v>
      </c>
      <c r="D166" t="e">
        <f>IF('PRECIFICAÇÃO DIRETA'!#REF!="","",'PRECIFICAÇÃO DIRETA'!#REF!)</f>
        <v>#REF!</v>
      </c>
      <c r="E166" t="e">
        <f>IF('PRECIFICAÇÃO DIRETA'!#REF!="","",'PRECIFICAÇÃO DIRETA'!#REF!)</f>
        <v>#REF!</v>
      </c>
      <c r="F166">
        <f>IF('PRECIFICAÇÃO DIRETA'!F120="","",'PRECIFICAÇÃO DIRETA'!F120)</f>
        <v>0</v>
      </c>
      <c r="G166" t="str">
        <f>IF('PRECIFICAÇÃO DIRETA'!G120="","",'PRECIFICAÇÃO DIRETA'!G120)</f>
        <v/>
      </c>
      <c r="H166">
        <f>IF('PRECIFICAÇÃO DIRETA'!H120="","",'PRECIFICAÇÃO DIRETA'!H120)</f>
        <v>0</v>
      </c>
      <c r="I166" t="str">
        <f>IF('PRECIFICAÇÃO DIRETA'!M120="","",'PRECIFICAÇÃO DIRETA'!M120)</f>
        <v/>
      </c>
      <c r="J166" t="str">
        <f>IF('PRECIFICAÇÃO DIRETA'!N120="","",'PRECIFICAÇÃO DIRETA'!N120)</f>
        <v/>
      </c>
      <c r="K166" t="str">
        <f>IF('PRECIFICAÇÃO DIRETA'!O120="","",'PRECIFICAÇÃO DIRETA'!O120)</f>
        <v/>
      </c>
      <c r="L166" t="str">
        <f>IF('PRECIFICAÇÃO DIRETA'!P120="","",'PRECIFICAÇÃO DIRETA'!P120)</f>
        <v/>
      </c>
    </row>
    <row r="167" spans="1:12">
      <c r="A167" t="str">
        <f>IF('PRECIFICAÇÃO DIRETA'!B121="","",'PRECIFICAÇÃO DIRETA'!B121)</f>
        <v/>
      </c>
      <c r="B167" t="str">
        <f>IF('PRECIFICAÇÃO DIRETA'!C121="","",'PRECIFICAÇÃO DIRETA'!C121)</f>
        <v/>
      </c>
      <c r="C167">
        <f>IF('PRECIFICAÇÃO DIRETA'!D121="","",'PRECIFICAÇÃO DIRETA'!D121)</f>
        <v>0</v>
      </c>
      <c r="D167" t="e">
        <f>IF('PRECIFICAÇÃO DIRETA'!#REF!="","",'PRECIFICAÇÃO DIRETA'!#REF!)</f>
        <v>#REF!</v>
      </c>
      <c r="E167" t="e">
        <f>IF('PRECIFICAÇÃO DIRETA'!#REF!="","",'PRECIFICAÇÃO DIRETA'!#REF!)</f>
        <v>#REF!</v>
      </c>
      <c r="F167">
        <f>IF('PRECIFICAÇÃO DIRETA'!F121="","",'PRECIFICAÇÃO DIRETA'!F121)</f>
        <v>0</v>
      </c>
      <c r="G167" t="str">
        <f>IF('PRECIFICAÇÃO DIRETA'!G121="","",'PRECIFICAÇÃO DIRETA'!G121)</f>
        <v/>
      </c>
      <c r="H167">
        <f>IF('PRECIFICAÇÃO DIRETA'!H121="","",'PRECIFICAÇÃO DIRETA'!H121)</f>
        <v>0</v>
      </c>
      <c r="I167" t="str">
        <f>IF('PRECIFICAÇÃO DIRETA'!M121="","",'PRECIFICAÇÃO DIRETA'!M121)</f>
        <v/>
      </c>
      <c r="J167" t="str">
        <f>IF('PRECIFICAÇÃO DIRETA'!N121="","",'PRECIFICAÇÃO DIRETA'!N121)</f>
        <v/>
      </c>
      <c r="K167" t="str">
        <f>IF('PRECIFICAÇÃO DIRETA'!O121="","",'PRECIFICAÇÃO DIRETA'!O121)</f>
        <v/>
      </c>
      <c r="L167" t="str">
        <f>IF('PRECIFICAÇÃO DIRETA'!P121="","",'PRECIFICAÇÃO DIRETA'!P121)</f>
        <v/>
      </c>
    </row>
    <row r="168" spans="1:12">
      <c r="A168" t="str">
        <f>IF('PRECIFICAÇÃO DIRETA'!B122="","",'PRECIFICAÇÃO DIRETA'!B122)</f>
        <v/>
      </c>
      <c r="B168" t="str">
        <f>IF('PRECIFICAÇÃO DIRETA'!C122="","",'PRECIFICAÇÃO DIRETA'!C122)</f>
        <v/>
      </c>
      <c r="C168">
        <f>IF('PRECIFICAÇÃO DIRETA'!D122="","",'PRECIFICAÇÃO DIRETA'!D122)</f>
        <v>0</v>
      </c>
      <c r="D168" t="e">
        <f>IF('PRECIFICAÇÃO DIRETA'!#REF!="","",'PRECIFICAÇÃO DIRETA'!#REF!)</f>
        <v>#REF!</v>
      </c>
      <c r="E168" t="e">
        <f>IF('PRECIFICAÇÃO DIRETA'!#REF!="","",'PRECIFICAÇÃO DIRETA'!#REF!)</f>
        <v>#REF!</v>
      </c>
      <c r="F168">
        <f>IF('PRECIFICAÇÃO DIRETA'!F122="","",'PRECIFICAÇÃO DIRETA'!F122)</f>
        <v>0</v>
      </c>
      <c r="G168" t="str">
        <f>IF('PRECIFICAÇÃO DIRETA'!G122="","",'PRECIFICAÇÃO DIRETA'!G122)</f>
        <v/>
      </c>
      <c r="H168">
        <f>IF('PRECIFICAÇÃO DIRETA'!H122="","",'PRECIFICAÇÃO DIRETA'!H122)</f>
        <v>0</v>
      </c>
      <c r="I168" t="str">
        <f>IF('PRECIFICAÇÃO DIRETA'!M122="","",'PRECIFICAÇÃO DIRETA'!M122)</f>
        <v/>
      </c>
      <c r="J168" t="str">
        <f>IF('PRECIFICAÇÃO DIRETA'!N122="","",'PRECIFICAÇÃO DIRETA'!N122)</f>
        <v/>
      </c>
      <c r="K168" t="str">
        <f>IF('PRECIFICAÇÃO DIRETA'!O122="","",'PRECIFICAÇÃO DIRETA'!O122)</f>
        <v/>
      </c>
      <c r="L168" t="str">
        <f>IF('PRECIFICAÇÃO DIRETA'!P122="","",'PRECIFICAÇÃO DIRETA'!P122)</f>
        <v/>
      </c>
    </row>
    <row r="169" spans="1:12">
      <c r="A169" t="str">
        <f>IF('PRECIFICAÇÃO DIRETA'!B123="","",'PRECIFICAÇÃO DIRETA'!B123)</f>
        <v/>
      </c>
      <c r="B169" t="str">
        <f>IF('PRECIFICAÇÃO DIRETA'!C123="","",'PRECIFICAÇÃO DIRETA'!C123)</f>
        <v/>
      </c>
      <c r="C169">
        <f>IF('PRECIFICAÇÃO DIRETA'!D123="","",'PRECIFICAÇÃO DIRETA'!D123)</f>
        <v>0</v>
      </c>
      <c r="D169" t="e">
        <f>IF('PRECIFICAÇÃO DIRETA'!#REF!="","",'PRECIFICAÇÃO DIRETA'!#REF!)</f>
        <v>#REF!</v>
      </c>
      <c r="E169" t="e">
        <f>IF('PRECIFICAÇÃO DIRETA'!#REF!="","",'PRECIFICAÇÃO DIRETA'!#REF!)</f>
        <v>#REF!</v>
      </c>
      <c r="F169">
        <f>IF('PRECIFICAÇÃO DIRETA'!F123="","",'PRECIFICAÇÃO DIRETA'!F123)</f>
        <v>0</v>
      </c>
      <c r="G169" t="str">
        <f>IF('PRECIFICAÇÃO DIRETA'!G123="","",'PRECIFICAÇÃO DIRETA'!G123)</f>
        <v/>
      </c>
      <c r="H169">
        <f>IF('PRECIFICAÇÃO DIRETA'!H123="","",'PRECIFICAÇÃO DIRETA'!H123)</f>
        <v>0</v>
      </c>
      <c r="I169" t="str">
        <f>IF('PRECIFICAÇÃO DIRETA'!M123="","",'PRECIFICAÇÃO DIRETA'!M123)</f>
        <v/>
      </c>
      <c r="J169" t="str">
        <f>IF('PRECIFICAÇÃO DIRETA'!N123="","",'PRECIFICAÇÃO DIRETA'!N123)</f>
        <v/>
      </c>
      <c r="K169" t="str">
        <f>IF('PRECIFICAÇÃO DIRETA'!O123="","",'PRECIFICAÇÃO DIRETA'!O123)</f>
        <v/>
      </c>
      <c r="L169" t="str">
        <f>IF('PRECIFICAÇÃO DIRETA'!P123="","",'PRECIFICAÇÃO DIRETA'!P123)</f>
        <v/>
      </c>
    </row>
    <row r="170" spans="1:12">
      <c r="A170" t="str">
        <f>IF('PRECIFICAÇÃO DIRETA'!B124="","",'PRECIFICAÇÃO DIRETA'!B124)</f>
        <v/>
      </c>
      <c r="B170" t="str">
        <f>IF('PRECIFICAÇÃO DIRETA'!C124="","",'PRECIFICAÇÃO DIRETA'!C124)</f>
        <v/>
      </c>
      <c r="C170">
        <f>IF('PRECIFICAÇÃO DIRETA'!D124="","",'PRECIFICAÇÃO DIRETA'!D124)</f>
        <v>0</v>
      </c>
      <c r="D170" t="e">
        <f>IF('PRECIFICAÇÃO DIRETA'!#REF!="","",'PRECIFICAÇÃO DIRETA'!#REF!)</f>
        <v>#REF!</v>
      </c>
      <c r="E170" t="e">
        <f>IF('PRECIFICAÇÃO DIRETA'!#REF!="","",'PRECIFICAÇÃO DIRETA'!#REF!)</f>
        <v>#REF!</v>
      </c>
      <c r="F170">
        <f>IF('PRECIFICAÇÃO DIRETA'!F124="","",'PRECIFICAÇÃO DIRETA'!F124)</f>
        <v>0</v>
      </c>
      <c r="G170" t="str">
        <f>IF('PRECIFICAÇÃO DIRETA'!G124="","",'PRECIFICAÇÃO DIRETA'!G124)</f>
        <v/>
      </c>
      <c r="H170">
        <f>IF('PRECIFICAÇÃO DIRETA'!H124="","",'PRECIFICAÇÃO DIRETA'!H124)</f>
        <v>0</v>
      </c>
      <c r="I170" t="str">
        <f>IF('PRECIFICAÇÃO DIRETA'!M124="","",'PRECIFICAÇÃO DIRETA'!M124)</f>
        <v/>
      </c>
      <c r="J170" t="str">
        <f>IF('PRECIFICAÇÃO DIRETA'!N124="","",'PRECIFICAÇÃO DIRETA'!N124)</f>
        <v/>
      </c>
      <c r="K170" t="str">
        <f>IF('PRECIFICAÇÃO DIRETA'!O124="","",'PRECIFICAÇÃO DIRETA'!O124)</f>
        <v/>
      </c>
      <c r="L170" t="str">
        <f>IF('PRECIFICAÇÃO DIRETA'!P124="","",'PRECIFICAÇÃO DIRETA'!P124)</f>
        <v/>
      </c>
    </row>
    <row r="171" spans="1:12">
      <c r="A171" t="str">
        <f>IF('PRECIFICAÇÃO DIRETA'!B125="","",'PRECIFICAÇÃO DIRETA'!B125)</f>
        <v/>
      </c>
      <c r="B171" t="str">
        <f>IF('PRECIFICAÇÃO DIRETA'!C125="","",'PRECIFICAÇÃO DIRETA'!C125)</f>
        <v/>
      </c>
      <c r="C171">
        <f>IF('PRECIFICAÇÃO DIRETA'!D125="","",'PRECIFICAÇÃO DIRETA'!D125)</f>
        <v>0</v>
      </c>
      <c r="D171" t="e">
        <f>IF('PRECIFICAÇÃO DIRETA'!#REF!="","",'PRECIFICAÇÃO DIRETA'!#REF!)</f>
        <v>#REF!</v>
      </c>
      <c r="E171" t="e">
        <f>IF('PRECIFICAÇÃO DIRETA'!#REF!="","",'PRECIFICAÇÃO DIRETA'!#REF!)</f>
        <v>#REF!</v>
      </c>
      <c r="F171">
        <f>IF('PRECIFICAÇÃO DIRETA'!F125="","",'PRECIFICAÇÃO DIRETA'!F125)</f>
        <v>0</v>
      </c>
      <c r="G171" t="str">
        <f>IF('PRECIFICAÇÃO DIRETA'!G125="","",'PRECIFICAÇÃO DIRETA'!G125)</f>
        <v/>
      </c>
      <c r="H171">
        <f>IF('PRECIFICAÇÃO DIRETA'!H125="","",'PRECIFICAÇÃO DIRETA'!H125)</f>
        <v>0</v>
      </c>
      <c r="I171" t="str">
        <f>IF('PRECIFICAÇÃO DIRETA'!M125="","",'PRECIFICAÇÃO DIRETA'!M125)</f>
        <v/>
      </c>
      <c r="J171" t="str">
        <f>IF('PRECIFICAÇÃO DIRETA'!N125="","",'PRECIFICAÇÃO DIRETA'!N125)</f>
        <v/>
      </c>
      <c r="K171" t="str">
        <f>IF('PRECIFICAÇÃO DIRETA'!O125="","",'PRECIFICAÇÃO DIRETA'!O125)</f>
        <v/>
      </c>
      <c r="L171" t="str">
        <f>IF('PRECIFICAÇÃO DIRETA'!P125="","",'PRECIFICAÇÃO DIRETA'!P125)</f>
        <v/>
      </c>
    </row>
    <row r="172" spans="1:12">
      <c r="A172" t="str">
        <f>IF('PRECIFICAÇÃO DIRETA'!B126="","",'PRECIFICAÇÃO DIRETA'!B126)</f>
        <v/>
      </c>
      <c r="B172" t="str">
        <f>IF('PRECIFICAÇÃO DIRETA'!C126="","",'PRECIFICAÇÃO DIRETA'!C126)</f>
        <v/>
      </c>
      <c r="C172">
        <f>IF('PRECIFICAÇÃO DIRETA'!D126="","",'PRECIFICAÇÃO DIRETA'!D126)</f>
        <v>0</v>
      </c>
      <c r="D172" t="e">
        <f>IF('PRECIFICAÇÃO DIRETA'!#REF!="","",'PRECIFICAÇÃO DIRETA'!#REF!)</f>
        <v>#REF!</v>
      </c>
      <c r="E172" t="e">
        <f>IF('PRECIFICAÇÃO DIRETA'!#REF!="","",'PRECIFICAÇÃO DIRETA'!#REF!)</f>
        <v>#REF!</v>
      </c>
      <c r="F172">
        <f>IF('PRECIFICAÇÃO DIRETA'!F126="","",'PRECIFICAÇÃO DIRETA'!F126)</f>
        <v>0</v>
      </c>
      <c r="G172" t="str">
        <f>IF('PRECIFICAÇÃO DIRETA'!G126="","",'PRECIFICAÇÃO DIRETA'!G126)</f>
        <v/>
      </c>
      <c r="H172">
        <f>IF('PRECIFICAÇÃO DIRETA'!H126="","",'PRECIFICAÇÃO DIRETA'!H126)</f>
        <v>0</v>
      </c>
      <c r="I172" t="str">
        <f>IF('PRECIFICAÇÃO DIRETA'!M126="","",'PRECIFICAÇÃO DIRETA'!M126)</f>
        <v/>
      </c>
      <c r="J172" t="str">
        <f>IF('PRECIFICAÇÃO DIRETA'!N126="","",'PRECIFICAÇÃO DIRETA'!N126)</f>
        <v/>
      </c>
      <c r="K172" t="str">
        <f>IF('PRECIFICAÇÃO DIRETA'!O126="","",'PRECIFICAÇÃO DIRETA'!O126)</f>
        <v/>
      </c>
      <c r="L172" t="str">
        <f>IF('PRECIFICAÇÃO DIRETA'!P126="","",'PRECIFICAÇÃO DIRETA'!P126)</f>
        <v/>
      </c>
    </row>
    <row r="173" spans="1:12">
      <c r="A173" t="str">
        <f>IF('PRECIFICAÇÃO DIRETA'!B127="","",'PRECIFICAÇÃO DIRETA'!B127)</f>
        <v/>
      </c>
      <c r="B173" t="str">
        <f>IF('PRECIFICAÇÃO DIRETA'!C127="","",'PRECIFICAÇÃO DIRETA'!C127)</f>
        <v/>
      </c>
      <c r="C173">
        <f>IF('PRECIFICAÇÃO DIRETA'!D127="","",'PRECIFICAÇÃO DIRETA'!D127)</f>
        <v>0</v>
      </c>
      <c r="D173" t="e">
        <f>IF('PRECIFICAÇÃO DIRETA'!#REF!="","",'PRECIFICAÇÃO DIRETA'!#REF!)</f>
        <v>#REF!</v>
      </c>
      <c r="E173" t="e">
        <f>IF('PRECIFICAÇÃO DIRETA'!#REF!="","",'PRECIFICAÇÃO DIRETA'!#REF!)</f>
        <v>#REF!</v>
      </c>
      <c r="F173">
        <f>IF('PRECIFICAÇÃO DIRETA'!F127="","",'PRECIFICAÇÃO DIRETA'!F127)</f>
        <v>0</v>
      </c>
      <c r="G173" t="str">
        <f>IF('PRECIFICAÇÃO DIRETA'!G127="","",'PRECIFICAÇÃO DIRETA'!G127)</f>
        <v/>
      </c>
      <c r="H173">
        <f>IF('PRECIFICAÇÃO DIRETA'!H127="","",'PRECIFICAÇÃO DIRETA'!H127)</f>
        <v>0</v>
      </c>
      <c r="I173" t="str">
        <f>IF('PRECIFICAÇÃO DIRETA'!M127="","",'PRECIFICAÇÃO DIRETA'!M127)</f>
        <v/>
      </c>
      <c r="J173" t="str">
        <f>IF('PRECIFICAÇÃO DIRETA'!N127="","",'PRECIFICAÇÃO DIRETA'!N127)</f>
        <v/>
      </c>
      <c r="K173" t="str">
        <f>IF('PRECIFICAÇÃO DIRETA'!O127="","",'PRECIFICAÇÃO DIRETA'!O127)</f>
        <v/>
      </c>
      <c r="L173" t="str">
        <f>IF('PRECIFICAÇÃO DIRETA'!P127="","",'PRECIFICAÇÃO DIRETA'!P127)</f>
        <v/>
      </c>
    </row>
    <row r="174" spans="1:12">
      <c r="A174" t="str">
        <f>IF('PRECIFICAÇÃO DIRETA'!B128="","",'PRECIFICAÇÃO DIRETA'!B128)</f>
        <v/>
      </c>
      <c r="B174" t="str">
        <f>IF('PRECIFICAÇÃO DIRETA'!C128="","",'PRECIFICAÇÃO DIRETA'!C128)</f>
        <v/>
      </c>
      <c r="C174">
        <f>IF('PRECIFICAÇÃO DIRETA'!D128="","",'PRECIFICAÇÃO DIRETA'!D128)</f>
        <v>0</v>
      </c>
      <c r="D174" t="e">
        <f>IF('PRECIFICAÇÃO DIRETA'!#REF!="","",'PRECIFICAÇÃO DIRETA'!#REF!)</f>
        <v>#REF!</v>
      </c>
      <c r="E174" t="e">
        <f>IF('PRECIFICAÇÃO DIRETA'!#REF!="","",'PRECIFICAÇÃO DIRETA'!#REF!)</f>
        <v>#REF!</v>
      </c>
      <c r="F174">
        <f>IF('PRECIFICAÇÃO DIRETA'!F128="","",'PRECIFICAÇÃO DIRETA'!F128)</f>
        <v>0</v>
      </c>
      <c r="G174" t="str">
        <f>IF('PRECIFICAÇÃO DIRETA'!G128="","",'PRECIFICAÇÃO DIRETA'!G128)</f>
        <v/>
      </c>
      <c r="H174">
        <f>IF('PRECIFICAÇÃO DIRETA'!H128="","",'PRECIFICAÇÃO DIRETA'!H128)</f>
        <v>0</v>
      </c>
      <c r="I174" t="str">
        <f>IF('PRECIFICAÇÃO DIRETA'!M128="","",'PRECIFICAÇÃO DIRETA'!M128)</f>
        <v/>
      </c>
      <c r="J174" t="str">
        <f>IF('PRECIFICAÇÃO DIRETA'!N128="","",'PRECIFICAÇÃO DIRETA'!N128)</f>
        <v/>
      </c>
      <c r="K174" t="str">
        <f>IF('PRECIFICAÇÃO DIRETA'!O128="","",'PRECIFICAÇÃO DIRETA'!O128)</f>
        <v/>
      </c>
      <c r="L174" t="str">
        <f>IF('PRECIFICAÇÃO DIRETA'!P128="","",'PRECIFICAÇÃO DIRETA'!P128)</f>
        <v/>
      </c>
    </row>
    <row r="175" spans="1:12">
      <c r="A175" t="str">
        <f>IF('PRECIFICAÇÃO DIRETA'!B129="","",'PRECIFICAÇÃO DIRETA'!B129)</f>
        <v/>
      </c>
      <c r="B175" t="str">
        <f>IF('PRECIFICAÇÃO DIRETA'!C129="","",'PRECIFICAÇÃO DIRETA'!C129)</f>
        <v/>
      </c>
      <c r="C175">
        <f>IF('PRECIFICAÇÃO DIRETA'!D129="","",'PRECIFICAÇÃO DIRETA'!D129)</f>
        <v>0</v>
      </c>
      <c r="D175" t="e">
        <f>IF('PRECIFICAÇÃO DIRETA'!#REF!="","",'PRECIFICAÇÃO DIRETA'!#REF!)</f>
        <v>#REF!</v>
      </c>
      <c r="E175" t="e">
        <f>IF('PRECIFICAÇÃO DIRETA'!#REF!="","",'PRECIFICAÇÃO DIRETA'!#REF!)</f>
        <v>#REF!</v>
      </c>
      <c r="F175">
        <f>IF('PRECIFICAÇÃO DIRETA'!F129="","",'PRECIFICAÇÃO DIRETA'!F129)</f>
        <v>0</v>
      </c>
      <c r="G175" t="str">
        <f>IF('PRECIFICAÇÃO DIRETA'!G129="","",'PRECIFICAÇÃO DIRETA'!G129)</f>
        <v/>
      </c>
      <c r="H175">
        <f>IF('PRECIFICAÇÃO DIRETA'!H129="","",'PRECIFICAÇÃO DIRETA'!H129)</f>
        <v>0</v>
      </c>
      <c r="I175" t="str">
        <f>IF('PRECIFICAÇÃO DIRETA'!M129="","",'PRECIFICAÇÃO DIRETA'!M129)</f>
        <v/>
      </c>
      <c r="J175" t="str">
        <f>IF('PRECIFICAÇÃO DIRETA'!N129="","",'PRECIFICAÇÃO DIRETA'!N129)</f>
        <v/>
      </c>
      <c r="K175" t="str">
        <f>IF('PRECIFICAÇÃO DIRETA'!O129="","",'PRECIFICAÇÃO DIRETA'!O129)</f>
        <v/>
      </c>
      <c r="L175" t="str">
        <f>IF('PRECIFICAÇÃO DIRETA'!P129="","",'PRECIFICAÇÃO DIRETA'!P129)</f>
        <v/>
      </c>
    </row>
    <row r="176" spans="1:12">
      <c r="A176" t="str">
        <f>IF('PRECIFICAÇÃO DIRETA'!B130="","",'PRECIFICAÇÃO DIRETA'!B130)</f>
        <v/>
      </c>
      <c r="B176" t="str">
        <f>IF('PRECIFICAÇÃO DIRETA'!C130="","",'PRECIFICAÇÃO DIRETA'!C130)</f>
        <v/>
      </c>
      <c r="C176">
        <f>IF('PRECIFICAÇÃO DIRETA'!D130="","",'PRECIFICAÇÃO DIRETA'!D130)</f>
        <v>0</v>
      </c>
      <c r="D176" t="e">
        <f>IF('PRECIFICAÇÃO DIRETA'!#REF!="","",'PRECIFICAÇÃO DIRETA'!#REF!)</f>
        <v>#REF!</v>
      </c>
      <c r="E176" t="e">
        <f>IF('PRECIFICAÇÃO DIRETA'!#REF!="","",'PRECIFICAÇÃO DIRETA'!#REF!)</f>
        <v>#REF!</v>
      </c>
      <c r="F176">
        <f>IF('PRECIFICAÇÃO DIRETA'!F130="","",'PRECIFICAÇÃO DIRETA'!F130)</f>
        <v>0</v>
      </c>
      <c r="G176" t="str">
        <f>IF('PRECIFICAÇÃO DIRETA'!G130="","",'PRECIFICAÇÃO DIRETA'!G130)</f>
        <v/>
      </c>
      <c r="H176">
        <f>IF('PRECIFICAÇÃO DIRETA'!H130="","",'PRECIFICAÇÃO DIRETA'!H130)</f>
        <v>0</v>
      </c>
      <c r="I176" t="str">
        <f>IF('PRECIFICAÇÃO DIRETA'!M130="","",'PRECIFICAÇÃO DIRETA'!M130)</f>
        <v/>
      </c>
      <c r="J176" t="str">
        <f>IF('PRECIFICAÇÃO DIRETA'!N130="","",'PRECIFICAÇÃO DIRETA'!N130)</f>
        <v/>
      </c>
      <c r="K176" t="str">
        <f>IF('PRECIFICAÇÃO DIRETA'!O130="","",'PRECIFICAÇÃO DIRETA'!O130)</f>
        <v/>
      </c>
      <c r="L176" t="str">
        <f>IF('PRECIFICAÇÃO DIRETA'!P130="","",'PRECIFICAÇÃO DIRETA'!P130)</f>
        <v/>
      </c>
    </row>
    <row r="177" spans="1:12">
      <c r="A177" t="str">
        <f>IF('PRECIFICAÇÃO DIRETA'!B131="","",'PRECIFICAÇÃO DIRETA'!B131)</f>
        <v/>
      </c>
      <c r="B177" t="str">
        <f>IF('PRECIFICAÇÃO DIRETA'!C131="","",'PRECIFICAÇÃO DIRETA'!C131)</f>
        <v/>
      </c>
      <c r="C177">
        <f>IF('PRECIFICAÇÃO DIRETA'!D131="","",'PRECIFICAÇÃO DIRETA'!D131)</f>
        <v>0</v>
      </c>
      <c r="D177" t="e">
        <f>IF('PRECIFICAÇÃO DIRETA'!#REF!="","",'PRECIFICAÇÃO DIRETA'!#REF!)</f>
        <v>#REF!</v>
      </c>
      <c r="E177" t="e">
        <f>IF('PRECIFICAÇÃO DIRETA'!#REF!="","",'PRECIFICAÇÃO DIRETA'!#REF!)</f>
        <v>#REF!</v>
      </c>
      <c r="F177">
        <f>IF('PRECIFICAÇÃO DIRETA'!F131="","",'PRECIFICAÇÃO DIRETA'!F131)</f>
        <v>0</v>
      </c>
      <c r="G177" t="str">
        <f>IF('PRECIFICAÇÃO DIRETA'!G131="","",'PRECIFICAÇÃO DIRETA'!G131)</f>
        <v/>
      </c>
      <c r="H177">
        <f>IF('PRECIFICAÇÃO DIRETA'!H131="","",'PRECIFICAÇÃO DIRETA'!H131)</f>
        <v>0</v>
      </c>
      <c r="I177" t="str">
        <f>IF('PRECIFICAÇÃO DIRETA'!M131="","",'PRECIFICAÇÃO DIRETA'!M131)</f>
        <v/>
      </c>
      <c r="J177" t="str">
        <f>IF('PRECIFICAÇÃO DIRETA'!N131="","",'PRECIFICAÇÃO DIRETA'!N131)</f>
        <v/>
      </c>
      <c r="K177" t="str">
        <f>IF('PRECIFICAÇÃO DIRETA'!O131="","",'PRECIFICAÇÃO DIRETA'!O131)</f>
        <v/>
      </c>
      <c r="L177" t="str">
        <f>IF('PRECIFICAÇÃO DIRETA'!P131="","",'PRECIFICAÇÃO DIRETA'!P131)</f>
        <v/>
      </c>
    </row>
    <row r="178" spans="1:12">
      <c r="A178" t="str">
        <f>IF('PRECIFICAÇÃO DIRETA'!B132="","",'PRECIFICAÇÃO DIRETA'!B132)</f>
        <v/>
      </c>
      <c r="B178" t="str">
        <f>IF('PRECIFICAÇÃO DIRETA'!C132="","",'PRECIFICAÇÃO DIRETA'!C132)</f>
        <v/>
      </c>
      <c r="C178">
        <f>IF('PRECIFICAÇÃO DIRETA'!D132="","",'PRECIFICAÇÃO DIRETA'!D132)</f>
        <v>0</v>
      </c>
      <c r="D178" t="e">
        <f>IF('PRECIFICAÇÃO DIRETA'!#REF!="","",'PRECIFICAÇÃO DIRETA'!#REF!)</f>
        <v>#REF!</v>
      </c>
      <c r="E178" t="e">
        <f>IF('PRECIFICAÇÃO DIRETA'!#REF!="","",'PRECIFICAÇÃO DIRETA'!#REF!)</f>
        <v>#REF!</v>
      </c>
      <c r="F178">
        <f>IF('PRECIFICAÇÃO DIRETA'!F132="","",'PRECIFICAÇÃO DIRETA'!F132)</f>
        <v>0</v>
      </c>
      <c r="G178" t="str">
        <f>IF('PRECIFICAÇÃO DIRETA'!G132="","",'PRECIFICAÇÃO DIRETA'!G132)</f>
        <v/>
      </c>
      <c r="H178">
        <f>IF('PRECIFICAÇÃO DIRETA'!H132="","",'PRECIFICAÇÃO DIRETA'!H132)</f>
        <v>0</v>
      </c>
      <c r="I178" t="str">
        <f>IF('PRECIFICAÇÃO DIRETA'!M132="","",'PRECIFICAÇÃO DIRETA'!M132)</f>
        <v/>
      </c>
      <c r="J178" t="str">
        <f>IF('PRECIFICAÇÃO DIRETA'!N132="","",'PRECIFICAÇÃO DIRETA'!N132)</f>
        <v/>
      </c>
      <c r="K178" t="str">
        <f>IF('PRECIFICAÇÃO DIRETA'!O132="","",'PRECIFICAÇÃO DIRETA'!O132)</f>
        <v/>
      </c>
      <c r="L178" t="str">
        <f>IF('PRECIFICAÇÃO DIRETA'!P132="","",'PRECIFICAÇÃO DIRETA'!P132)</f>
        <v/>
      </c>
    </row>
    <row r="179" spans="1:12">
      <c r="A179" t="str">
        <f>IF('PRECIFICAÇÃO DIRETA'!B133="","",'PRECIFICAÇÃO DIRETA'!B133)</f>
        <v/>
      </c>
      <c r="B179" t="str">
        <f>IF('PRECIFICAÇÃO DIRETA'!C133="","",'PRECIFICAÇÃO DIRETA'!C133)</f>
        <v/>
      </c>
      <c r="C179">
        <f>IF('PRECIFICAÇÃO DIRETA'!D133="","",'PRECIFICAÇÃO DIRETA'!D133)</f>
        <v>0</v>
      </c>
      <c r="D179" t="e">
        <f>IF('PRECIFICAÇÃO DIRETA'!#REF!="","",'PRECIFICAÇÃO DIRETA'!#REF!)</f>
        <v>#REF!</v>
      </c>
      <c r="E179" t="e">
        <f>IF('PRECIFICAÇÃO DIRETA'!#REF!="","",'PRECIFICAÇÃO DIRETA'!#REF!)</f>
        <v>#REF!</v>
      </c>
      <c r="F179">
        <f>IF('PRECIFICAÇÃO DIRETA'!F133="","",'PRECIFICAÇÃO DIRETA'!F133)</f>
        <v>0</v>
      </c>
      <c r="G179" t="str">
        <f>IF('PRECIFICAÇÃO DIRETA'!G133="","",'PRECIFICAÇÃO DIRETA'!G133)</f>
        <v/>
      </c>
      <c r="H179">
        <f>IF('PRECIFICAÇÃO DIRETA'!H133="","",'PRECIFICAÇÃO DIRETA'!H133)</f>
        <v>0</v>
      </c>
      <c r="I179" t="str">
        <f>IF('PRECIFICAÇÃO DIRETA'!M133="","",'PRECIFICAÇÃO DIRETA'!M133)</f>
        <v/>
      </c>
      <c r="J179" t="str">
        <f>IF('PRECIFICAÇÃO DIRETA'!N133="","",'PRECIFICAÇÃO DIRETA'!N133)</f>
        <v/>
      </c>
      <c r="K179" t="str">
        <f>IF('PRECIFICAÇÃO DIRETA'!O133="","",'PRECIFICAÇÃO DIRETA'!O133)</f>
        <v/>
      </c>
      <c r="L179" t="str">
        <f>IF('PRECIFICAÇÃO DIRETA'!P133="","",'PRECIFICAÇÃO DIRETA'!P133)</f>
        <v/>
      </c>
    </row>
    <row r="180" spans="1:12">
      <c r="A180" t="str">
        <f>IF('PRECIFICAÇÃO DIRETA'!B134="","",'PRECIFICAÇÃO DIRETA'!B134)</f>
        <v/>
      </c>
      <c r="B180" t="str">
        <f>IF('PRECIFICAÇÃO DIRETA'!C134="","",'PRECIFICAÇÃO DIRETA'!C134)</f>
        <v/>
      </c>
      <c r="C180">
        <f>IF('PRECIFICAÇÃO DIRETA'!D134="","",'PRECIFICAÇÃO DIRETA'!D134)</f>
        <v>0</v>
      </c>
      <c r="D180" t="e">
        <f>IF('PRECIFICAÇÃO DIRETA'!#REF!="","",'PRECIFICAÇÃO DIRETA'!#REF!)</f>
        <v>#REF!</v>
      </c>
      <c r="E180" t="e">
        <f>IF('PRECIFICAÇÃO DIRETA'!#REF!="","",'PRECIFICAÇÃO DIRETA'!#REF!)</f>
        <v>#REF!</v>
      </c>
      <c r="F180">
        <f>IF('PRECIFICAÇÃO DIRETA'!F134="","",'PRECIFICAÇÃO DIRETA'!F134)</f>
        <v>0</v>
      </c>
      <c r="G180" t="str">
        <f>IF('PRECIFICAÇÃO DIRETA'!G134="","",'PRECIFICAÇÃO DIRETA'!G134)</f>
        <v/>
      </c>
      <c r="H180">
        <f>IF('PRECIFICAÇÃO DIRETA'!H134="","",'PRECIFICAÇÃO DIRETA'!H134)</f>
        <v>0</v>
      </c>
      <c r="I180" t="str">
        <f>IF('PRECIFICAÇÃO DIRETA'!M134="","",'PRECIFICAÇÃO DIRETA'!M134)</f>
        <v/>
      </c>
      <c r="J180" t="str">
        <f>IF('PRECIFICAÇÃO DIRETA'!N134="","",'PRECIFICAÇÃO DIRETA'!N134)</f>
        <v/>
      </c>
      <c r="K180" t="str">
        <f>IF('PRECIFICAÇÃO DIRETA'!O134="","",'PRECIFICAÇÃO DIRETA'!O134)</f>
        <v/>
      </c>
      <c r="L180" t="str">
        <f>IF('PRECIFICAÇÃO DIRETA'!P134="","",'PRECIFICAÇÃO DIRETA'!P134)</f>
        <v/>
      </c>
    </row>
    <row r="181" spans="1:12">
      <c r="A181" t="str">
        <f>IF('PRECIFICAÇÃO DIRETA'!B135="","",'PRECIFICAÇÃO DIRETA'!B135)</f>
        <v/>
      </c>
      <c r="B181" t="str">
        <f>IF('PRECIFICAÇÃO DIRETA'!C135="","",'PRECIFICAÇÃO DIRETA'!C135)</f>
        <v/>
      </c>
      <c r="C181">
        <f>IF('PRECIFICAÇÃO DIRETA'!D135="","",'PRECIFICAÇÃO DIRETA'!D135)</f>
        <v>0</v>
      </c>
      <c r="D181" t="e">
        <f>IF('PRECIFICAÇÃO DIRETA'!#REF!="","",'PRECIFICAÇÃO DIRETA'!#REF!)</f>
        <v>#REF!</v>
      </c>
      <c r="E181" t="e">
        <f>IF('PRECIFICAÇÃO DIRETA'!#REF!="","",'PRECIFICAÇÃO DIRETA'!#REF!)</f>
        <v>#REF!</v>
      </c>
      <c r="F181">
        <f>IF('PRECIFICAÇÃO DIRETA'!F135="","",'PRECIFICAÇÃO DIRETA'!F135)</f>
        <v>0</v>
      </c>
      <c r="G181" t="str">
        <f>IF('PRECIFICAÇÃO DIRETA'!G135="","",'PRECIFICAÇÃO DIRETA'!G135)</f>
        <v/>
      </c>
      <c r="H181">
        <f>IF('PRECIFICAÇÃO DIRETA'!H135="","",'PRECIFICAÇÃO DIRETA'!H135)</f>
        <v>0</v>
      </c>
      <c r="I181" t="str">
        <f>IF('PRECIFICAÇÃO DIRETA'!M135="","",'PRECIFICAÇÃO DIRETA'!M135)</f>
        <v/>
      </c>
      <c r="J181" t="str">
        <f>IF('PRECIFICAÇÃO DIRETA'!N135="","",'PRECIFICAÇÃO DIRETA'!N135)</f>
        <v/>
      </c>
      <c r="K181" t="str">
        <f>IF('PRECIFICAÇÃO DIRETA'!O135="","",'PRECIFICAÇÃO DIRETA'!O135)</f>
        <v/>
      </c>
      <c r="L181" t="str">
        <f>IF('PRECIFICAÇÃO DIRETA'!P135="","",'PRECIFICAÇÃO DIRETA'!P135)</f>
        <v/>
      </c>
    </row>
    <row r="182" spans="1:12">
      <c r="A182" t="str">
        <f>IF('PRECIFICAÇÃO DIRETA'!B136="","",'PRECIFICAÇÃO DIRETA'!B136)</f>
        <v/>
      </c>
      <c r="B182" t="str">
        <f>IF('PRECIFICAÇÃO DIRETA'!C136="","",'PRECIFICAÇÃO DIRETA'!C136)</f>
        <v/>
      </c>
      <c r="C182">
        <f>IF('PRECIFICAÇÃO DIRETA'!D136="","",'PRECIFICAÇÃO DIRETA'!D136)</f>
        <v>0</v>
      </c>
      <c r="D182" t="e">
        <f>IF('PRECIFICAÇÃO DIRETA'!#REF!="","",'PRECIFICAÇÃO DIRETA'!#REF!)</f>
        <v>#REF!</v>
      </c>
      <c r="E182" t="e">
        <f>IF('PRECIFICAÇÃO DIRETA'!#REF!="","",'PRECIFICAÇÃO DIRETA'!#REF!)</f>
        <v>#REF!</v>
      </c>
      <c r="F182">
        <f>IF('PRECIFICAÇÃO DIRETA'!F136="","",'PRECIFICAÇÃO DIRETA'!F136)</f>
        <v>0</v>
      </c>
      <c r="G182" t="str">
        <f>IF('PRECIFICAÇÃO DIRETA'!G136="","",'PRECIFICAÇÃO DIRETA'!G136)</f>
        <v/>
      </c>
      <c r="H182">
        <f>IF('PRECIFICAÇÃO DIRETA'!H136="","",'PRECIFICAÇÃO DIRETA'!H136)</f>
        <v>0</v>
      </c>
      <c r="I182" t="str">
        <f>IF('PRECIFICAÇÃO DIRETA'!M136="","",'PRECIFICAÇÃO DIRETA'!M136)</f>
        <v/>
      </c>
      <c r="J182" t="str">
        <f>IF('PRECIFICAÇÃO DIRETA'!N136="","",'PRECIFICAÇÃO DIRETA'!N136)</f>
        <v/>
      </c>
      <c r="K182" t="str">
        <f>IF('PRECIFICAÇÃO DIRETA'!O136="","",'PRECIFICAÇÃO DIRETA'!O136)</f>
        <v/>
      </c>
      <c r="L182" t="str">
        <f>IF('PRECIFICAÇÃO DIRETA'!P136="","",'PRECIFICAÇÃO DIRETA'!P136)</f>
        <v/>
      </c>
    </row>
    <row r="183" spans="1:12">
      <c r="A183" t="str">
        <f>IF('PRECIFICAÇÃO DIRETA'!B137="","",'PRECIFICAÇÃO DIRETA'!B137)</f>
        <v/>
      </c>
      <c r="B183" t="str">
        <f>IF('PRECIFICAÇÃO DIRETA'!C137="","",'PRECIFICAÇÃO DIRETA'!C137)</f>
        <v/>
      </c>
      <c r="C183">
        <f>IF('PRECIFICAÇÃO DIRETA'!D137="","",'PRECIFICAÇÃO DIRETA'!D137)</f>
        <v>0</v>
      </c>
      <c r="D183" t="e">
        <f>IF('PRECIFICAÇÃO DIRETA'!#REF!="","",'PRECIFICAÇÃO DIRETA'!#REF!)</f>
        <v>#REF!</v>
      </c>
      <c r="E183" t="e">
        <f>IF('PRECIFICAÇÃO DIRETA'!#REF!="","",'PRECIFICAÇÃO DIRETA'!#REF!)</f>
        <v>#REF!</v>
      </c>
      <c r="F183">
        <f>IF('PRECIFICAÇÃO DIRETA'!F137="","",'PRECIFICAÇÃO DIRETA'!F137)</f>
        <v>0</v>
      </c>
      <c r="G183" t="str">
        <f>IF('PRECIFICAÇÃO DIRETA'!G137="","",'PRECIFICAÇÃO DIRETA'!G137)</f>
        <v/>
      </c>
      <c r="H183">
        <f>IF('PRECIFICAÇÃO DIRETA'!H137="","",'PRECIFICAÇÃO DIRETA'!H137)</f>
        <v>0</v>
      </c>
      <c r="I183" t="str">
        <f>IF('PRECIFICAÇÃO DIRETA'!M137="","",'PRECIFICAÇÃO DIRETA'!M137)</f>
        <v/>
      </c>
      <c r="J183" t="str">
        <f>IF('PRECIFICAÇÃO DIRETA'!N137="","",'PRECIFICAÇÃO DIRETA'!N137)</f>
        <v/>
      </c>
      <c r="K183" t="str">
        <f>IF('PRECIFICAÇÃO DIRETA'!O137="","",'PRECIFICAÇÃO DIRETA'!O137)</f>
        <v/>
      </c>
      <c r="L183" t="str">
        <f>IF('PRECIFICAÇÃO DIRETA'!P137="","",'PRECIFICAÇÃO DIRETA'!P137)</f>
        <v/>
      </c>
    </row>
    <row r="184" spans="1:12">
      <c r="A184" t="str">
        <f>IF('PRECIFICAÇÃO DIRETA'!B138="","",'PRECIFICAÇÃO DIRETA'!B138)</f>
        <v/>
      </c>
      <c r="B184" t="str">
        <f>IF('PRECIFICAÇÃO DIRETA'!C138="","",'PRECIFICAÇÃO DIRETA'!C138)</f>
        <v/>
      </c>
      <c r="C184">
        <f>IF('PRECIFICAÇÃO DIRETA'!D138="","",'PRECIFICAÇÃO DIRETA'!D138)</f>
        <v>0</v>
      </c>
      <c r="D184" t="e">
        <f>IF('PRECIFICAÇÃO DIRETA'!#REF!="","",'PRECIFICAÇÃO DIRETA'!#REF!)</f>
        <v>#REF!</v>
      </c>
      <c r="E184" t="e">
        <f>IF('PRECIFICAÇÃO DIRETA'!#REF!="","",'PRECIFICAÇÃO DIRETA'!#REF!)</f>
        <v>#REF!</v>
      </c>
      <c r="F184">
        <f>IF('PRECIFICAÇÃO DIRETA'!F138="","",'PRECIFICAÇÃO DIRETA'!F138)</f>
        <v>0</v>
      </c>
      <c r="G184" t="str">
        <f>IF('PRECIFICAÇÃO DIRETA'!G138="","",'PRECIFICAÇÃO DIRETA'!G138)</f>
        <v/>
      </c>
      <c r="H184">
        <f>IF('PRECIFICAÇÃO DIRETA'!H138="","",'PRECIFICAÇÃO DIRETA'!H138)</f>
        <v>0</v>
      </c>
      <c r="I184" t="str">
        <f>IF('PRECIFICAÇÃO DIRETA'!M138="","",'PRECIFICAÇÃO DIRETA'!M138)</f>
        <v/>
      </c>
      <c r="J184" t="str">
        <f>IF('PRECIFICAÇÃO DIRETA'!N138="","",'PRECIFICAÇÃO DIRETA'!N138)</f>
        <v/>
      </c>
      <c r="K184" t="str">
        <f>IF('PRECIFICAÇÃO DIRETA'!O138="","",'PRECIFICAÇÃO DIRETA'!O138)</f>
        <v/>
      </c>
      <c r="L184" t="str">
        <f>IF('PRECIFICAÇÃO DIRETA'!P138="","",'PRECIFICAÇÃO DIRETA'!P138)</f>
        <v/>
      </c>
    </row>
    <row r="185" spans="1:12">
      <c r="A185" t="str">
        <f>IF('PRECIFICAÇÃO DIRETA'!B139="","",'PRECIFICAÇÃO DIRETA'!B139)</f>
        <v/>
      </c>
      <c r="B185" t="str">
        <f>IF('PRECIFICAÇÃO DIRETA'!C139="","",'PRECIFICAÇÃO DIRETA'!C139)</f>
        <v/>
      </c>
      <c r="C185">
        <f>IF('PRECIFICAÇÃO DIRETA'!D139="","",'PRECIFICAÇÃO DIRETA'!D139)</f>
        <v>0</v>
      </c>
      <c r="D185" t="e">
        <f>IF('PRECIFICAÇÃO DIRETA'!#REF!="","",'PRECIFICAÇÃO DIRETA'!#REF!)</f>
        <v>#REF!</v>
      </c>
      <c r="E185" t="e">
        <f>IF('PRECIFICAÇÃO DIRETA'!#REF!="","",'PRECIFICAÇÃO DIRETA'!#REF!)</f>
        <v>#REF!</v>
      </c>
      <c r="F185">
        <f>IF('PRECIFICAÇÃO DIRETA'!F139="","",'PRECIFICAÇÃO DIRETA'!F139)</f>
        <v>0</v>
      </c>
      <c r="G185" t="str">
        <f>IF('PRECIFICAÇÃO DIRETA'!G139="","",'PRECIFICAÇÃO DIRETA'!G139)</f>
        <v/>
      </c>
      <c r="H185">
        <f>IF('PRECIFICAÇÃO DIRETA'!H139="","",'PRECIFICAÇÃO DIRETA'!H139)</f>
        <v>0</v>
      </c>
      <c r="I185" t="str">
        <f>IF('PRECIFICAÇÃO DIRETA'!M139="","",'PRECIFICAÇÃO DIRETA'!M139)</f>
        <v/>
      </c>
      <c r="J185" t="str">
        <f>IF('PRECIFICAÇÃO DIRETA'!N139="","",'PRECIFICAÇÃO DIRETA'!N139)</f>
        <v/>
      </c>
      <c r="K185" t="str">
        <f>IF('PRECIFICAÇÃO DIRETA'!O139="","",'PRECIFICAÇÃO DIRETA'!O139)</f>
        <v/>
      </c>
      <c r="L185" t="str">
        <f>IF('PRECIFICAÇÃO DIRETA'!P139="","",'PRECIFICAÇÃO DIRETA'!P139)</f>
        <v/>
      </c>
    </row>
    <row r="186" spans="1:12">
      <c r="A186" t="str">
        <f>IF('PRECIFICAÇÃO DIRETA'!B140="","",'PRECIFICAÇÃO DIRETA'!B140)</f>
        <v/>
      </c>
      <c r="B186" t="str">
        <f>IF('PRECIFICAÇÃO DIRETA'!C140="","",'PRECIFICAÇÃO DIRETA'!C140)</f>
        <v/>
      </c>
      <c r="C186">
        <f>IF('PRECIFICAÇÃO DIRETA'!D140="","",'PRECIFICAÇÃO DIRETA'!D140)</f>
        <v>0</v>
      </c>
      <c r="D186" t="e">
        <f>IF('PRECIFICAÇÃO DIRETA'!#REF!="","",'PRECIFICAÇÃO DIRETA'!#REF!)</f>
        <v>#REF!</v>
      </c>
      <c r="E186" t="e">
        <f>IF('PRECIFICAÇÃO DIRETA'!#REF!="","",'PRECIFICAÇÃO DIRETA'!#REF!)</f>
        <v>#REF!</v>
      </c>
      <c r="F186">
        <f>IF('PRECIFICAÇÃO DIRETA'!F140="","",'PRECIFICAÇÃO DIRETA'!F140)</f>
        <v>0</v>
      </c>
      <c r="G186" t="str">
        <f>IF('PRECIFICAÇÃO DIRETA'!G140="","",'PRECIFICAÇÃO DIRETA'!G140)</f>
        <v/>
      </c>
      <c r="H186">
        <f>IF('PRECIFICAÇÃO DIRETA'!H140="","",'PRECIFICAÇÃO DIRETA'!H140)</f>
        <v>0</v>
      </c>
      <c r="I186" t="str">
        <f>IF('PRECIFICAÇÃO DIRETA'!M140="","",'PRECIFICAÇÃO DIRETA'!M140)</f>
        <v/>
      </c>
      <c r="J186" t="str">
        <f>IF('PRECIFICAÇÃO DIRETA'!N140="","",'PRECIFICAÇÃO DIRETA'!N140)</f>
        <v/>
      </c>
      <c r="K186" t="str">
        <f>IF('PRECIFICAÇÃO DIRETA'!O140="","",'PRECIFICAÇÃO DIRETA'!O140)</f>
        <v/>
      </c>
      <c r="L186" t="str">
        <f>IF('PRECIFICAÇÃO DIRETA'!P140="","",'PRECIFICAÇÃO DIRETA'!P140)</f>
        <v/>
      </c>
    </row>
    <row r="187" spans="1:12">
      <c r="A187" t="str">
        <f>IF('PRECIFICAÇÃO DIRETA'!B141="","",'PRECIFICAÇÃO DIRETA'!B141)</f>
        <v/>
      </c>
      <c r="B187" t="str">
        <f>IF('PRECIFICAÇÃO DIRETA'!C141="","",'PRECIFICAÇÃO DIRETA'!C141)</f>
        <v/>
      </c>
      <c r="C187">
        <f>IF('PRECIFICAÇÃO DIRETA'!D141="","",'PRECIFICAÇÃO DIRETA'!D141)</f>
        <v>0</v>
      </c>
      <c r="D187" t="e">
        <f>IF('PRECIFICAÇÃO DIRETA'!#REF!="","",'PRECIFICAÇÃO DIRETA'!#REF!)</f>
        <v>#REF!</v>
      </c>
      <c r="E187" t="e">
        <f>IF('PRECIFICAÇÃO DIRETA'!#REF!="","",'PRECIFICAÇÃO DIRETA'!#REF!)</f>
        <v>#REF!</v>
      </c>
      <c r="F187">
        <f>IF('PRECIFICAÇÃO DIRETA'!F141="","",'PRECIFICAÇÃO DIRETA'!F141)</f>
        <v>0</v>
      </c>
      <c r="G187" t="str">
        <f>IF('PRECIFICAÇÃO DIRETA'!G141="","",'PRECIFICAÇÃO DIRETA'!G141)</f>
        <v/>
      </c>
      <c r="H187">
        <f>IF('PRECIFICAÇÃO DIRETA'!H141="","",'PRECIFICAÇÃO DIRETA'!H141)</f>
        <v>0</v>
      </c>
      <c r="I187" t="str">
        <f>IF('PRECIFICAÇÃO DIRETA'!M141="","",'PRECIFICAÇÃO DIRETA'!M141)</f>
        <v/>
      </c>
      <c r="J187" t="str">
        <f>IF('PRECIFICAÇÃO DIRETA'!N141="","",'PRECIFICAÇÃO DIRETA'!N141)</f>
        <v/>
      </c>
      <c r="K187" t="str">
        <f>IF('PRECIFICAÇÃO DIRETA'!O141="","",'PRECIFICAÇÃO DIRETA'!O141)</f>
        <v/>
      </c>
      <c r="L187" t="str">
        <f>IF('PRECIFICAÇÃO DIRETA'!P141="","",'PRECIFICAÇÃO DIRETA'!P141)</f>
        <v/>
      </c>
    </row>
    <row r="188" spans="1:12">
      <c r="A188" t="str">
        <f>IF('PRECIFICAÇÃO DIRETA'!B142="","",'PRECIFICAÇÃO DIRETA'!B142)</f>
        <v/>
      </c>
      <c r="B188" t="str">
        <f>IF('PRECIFICAÇÃO DIRETA'!C142="","",'PRECIFICAÇÃO DIRETA'!C142)</f>
        <v/>
      </c>
      <c r="C188">
        <f>IF('PRECIFICAÇÃO DIRETA'!D142="","",'PRECIFICAÇÃO DIRETA'!D142)</f>
        <v>0</v>
      </c>
      <c r="D188" t="e">
        <f>IF('PRECIFICAÇÃO DIRETA'!#REF!="","",'PRECIFICAÇÃO DIRETA'!#REF!)</f>
        <v>#REF!</v>
      </c>
      <c r="E188" t="e">
        <f>IF('PRECIFICAÇÃO DIRETA'!#REF!="","",'PRECIFICAÇÃO DIRETA'!#REF!)</f>
        <v>#REF!</v>
      </c>
      <c r="F188">
        <f>IF('PRECIFICAÇÃO DIRETA'!F142="","",'PRECIFICAÇÃO DIRETA'!F142)</f>
        <v>0</v>
      </c>
      <c r="G188" t="str">
        <f>IF('PRECIFICAÇÃO DIRETA'!G142="","",'PRECIFICAÇÃO DIRETA'!G142)</f>
        <v/>
      </c>
      <c r="H188">
        <f>IF('PRECIFICAÇÃO DIRETA'!H142="","",'PRECIFICAÇÃO DIRETA'!H142)</f>
        <v>0</v>
      </c>
      <c r="I188" t="str">
        <f>IF('PRECIFICAÇÃO DIRETA'!M142="","",'PRECIFICAÇÃO DIRETA'!M142)</f>
        <v/>
      </c>
      <c r="J188" t="str">
        <f>IF('PRECIFICAÇÃO DIRETA'!N142="","",'PRECIFICAÇÃO DIRETA'!N142)</f>
        <v/>
      </c>
      <c r="K188" t="str">
        <f>IF('PRECIFICAÇÃO DIRETA'!O142="","",'PRECIFICAÇÃO DIRETA'!O142)</f>
        <v/>
      </c>
      <c r="L188" t="str">
        <f>IF('PRECIFICAÇÃO DIRETA'!P142="","",'PRECIFICAÇÃO DIRETA'!P142)</f>
        <v/>
      </c>
    </row>
    <row r="189" spans="1:12">
      <c r="A189" t="str">
        <f>IF('PRECIFICAÇÃO DIRETA'!B143="","",'PRECIFICAÇÃO DIRETA'!B143)</f>
        <v/>
      </c>
      <c r="B189" t="str">
        <f>IF('PRECIFICAÇÃO DIRETA'!C143="","",'PRECIFICAÇÃO DIRETA'!C143)</f>
        <v/>
      </c>
      <c r="C189">
        <f>IF('PRECIFICAÇÃO DIRETA'!D143="","",'PRECIFICAÇÃO DIRETA'!D143)</f>
        <v>0</v>
      </c>
      <c r="D189" t="e">
        <f>IF('PRECIFICAÇÃO DIRETA'!#REF!="","",'PRECIFICAÇÃO DIRETA'!#REF!)</f>
        <v>#REF!</v>
      </c>
      <c r="E189" t="e">
        <f>IF('PRECIFICAÇÃO DIRETA'!#REF!="","",'PRECIFICAÇÃO DIRETA'!#REF!)</f>
        <v>#REF!</v>
      </c>
      <c r="F189">
        <f>IF('PRECIFICAÇÃO DIRETA'!F143="","",'PRECIFICAÇÃO DIRETA'!F143)</f>
        <v>0</v>
      </c>
      <c r="G189" t="str">
        <f>IF('PRECIFICAÇÃO DIRETA'!G143="","",'PRECIFICAÇÃO DIRETA'!G143)</f>
        <v/>
      </c>
      <c r="H189">
        <f>IF('PRECIFICAÇÃO DIRETA'!H143="","",'PRECIFICAÇÃO DIRETA'!H143)</f>
        <v>0</v>
      </c>
      <c r="I189" t="str">
        <f>IF('PRECIFICAÇÃO DIRETA'!M143="","",'PRECIFICAÇÃO DIRETA'!M143)</f>
        <v/>
      </c>
      <c r="J189" t="str">
        <f>IF('PRECIFICAÇÃO DIRETA'!N143="","",'PRECIFICAÇÃO DIRETA'!N143)</f>
        <v/>
      </c>
      <c r="K189" t="str">
        <f>IF('PRECIFICAÇÃO DIRETA'!O143="","",'PRECIFICAÇÃO DIRETA'!O143)</f>
        <v/>
      </c>
      <c r="L189" t="str">
        <f>IF('PRECIFICAÇÃO DIRETA'!P143="","",'PRECIFICAÇÃO DIRETA'!P143)</f>
        <v/>
      </c>
    </row>
    <row r="190" spans="1:12">
      <c r="A190" t="str">
        <f>IF('PRECIFICAÇÃO DIRETA'!B144="","",'PRECIFICAÇÃO DIRETA'!B144)</f>
        <v/>
      </c>
      <c r="B190" t="str">
        <f>IF('PRECIFICAÇÃO DIRETA'!C144="","",'PRECIFICAÇÃO DIRETA'!C144)</f>
        <v/>
      </c>
      <c r="C190">
        <f>IF('PRECIFICAÇÃO DIRETA'!D144="","",'PRECIFICAÇÃO DIRETA'!D144)</f>
        <v>0</v>
      </c>
      <c r="D190" t="e">
        <f>IF('PRECIFICAÇÃO DIRETA'!#REF!="","",'PRECIFICAÇÃO DIRETA'!#REF!)</f>
        <v>#REF!</v>
      </c>
      <c r="E190" t="e">
        <f>IF('PRECIFICAÇÃO DIRETA'!#REF!="","",'PRECIFICAÇÃO DIRETA'!#REF!)</f>
        <v>#REF!</v>
      </c>
      <c r="F190">
        <f>IF('PRECIFICAÇÃO DIRETA'!F144="","",'PRECIFICAÇÃO DIRETA'!F144)</f>
        <v>0</v>
      </c>
      <c r="G190" t="str">
        <f>IF('PRECIFICAÇÃO DIRETA'!G144="","",'PRECIFICAÇÃO DIRETA'!G144)</f>
        <v/>
      </c>
      <c r="H190">
        <f>IF('PRECIFICAÇÃO DIRETA'!H144="","",'PRECIFICAÇÃO DIRETA'!H144)</f>
        <v>0</v>
      </c>
      <c r="I190" t="str">
        <f>IF('PRECIFICAÇÃO DIRETA'!M144="","",'PRECIFICAÇÃO DIRETA'!M144)</f>
        <v/>
      </c>
      <c r="J190" t="str">
        <f>IF('PRECIFICAÇÃO DIRETA'!N144="","",'PRECIFICAÇÃO DIRETA'!N144)</f>
        <v/>
      </c>
      <c r="K190" t="str">
        <f>IF('PRECIFICAÇÃO DIRETA'!O144="","",'PRECIFICAÇÃO DIRETA'!O144)</f>
        <v/>
      </c>
      <c r="L190" t="str">
        <f>IF('PRECIFICAÇÃO DIRETA'!P144="","",'PRECIFICAÇÃO DIRETA'!P144)</f>
        <v/>
      </c>
    </row>
    <row r="191" spans="1:12">
      <c r="A191" t="str">
        <f>IF('PRECIFICAÇÃO DIRETA'!B145="","",'PRECIFICAÇÃO DIRETA'!B145)</f>
        <v/>
      </c>
      <c r="B191" t="str">
        <f>IF('PRECIFICAÇÃO DIRETA'!C145="","",'PRECIFICAÇÃO DIRETA'!C145)</f>
        <v/>
      </c>
      <c r="C191">
        <f>IF('PRECIFICAÇÃO DIRETA'!D145="","",'PRECIFICAÇÃO DIRETA'!D145)</f>
        <v>0</v>
      </c>
      <c r="D191" t="e">
        <f>IF('PRECIFICAÇÃO DIRETA'!#REF!="","",'PRECIFICAÇÃO DIRETA'!#REF!)</f>
        <v>#REF!</v>
      </c>
      <c r="E191" t="e">
        <f>IF('PRECIFICAÇÃO DIRETA'!#REF!="","",'PRECIFICAÇÃO DIRETA'!#REF!)</f>
        <v>#REF!</v>
      </c>
      <c r="F191">
        <f>IF('PRECIFICAÇÃO DIRETA'!F145="","",'PRECIFICAÇÃO DIRETA'!F145)</f>
        <v>0</v>
      </c>
      <c r="G191" t="str">
        <f>IF('PRECIFICAÇÃO DIRETA'!G145="","",'PRECIFICAÇÃO DIRETA'!G145)</f>
        <v/>
      </c>
      <c r="H191">
        <f>IF('PRECIFICAÇÃO DIRETA'!H145="","",'PRECIFICAÇÃO DIRETA'!H145)</f>
        <v>0</v>
      </c>
      <c r="I191" t="str">
        <f>IF('PRECIFICAÇÃO DIRETA'!M145="","",'PRECIFICAÇÃO DIRETA'!M145)</f>
        <v/>
      </c>
      <c r="J191" t="str">
        <f>IF('PRECIFICAÇÃO DIRETA'!N145="","",'PRECIFICAÇÃO DIRETA'!N145)</f>
        <v/>
      </c>
      <c r="K191" t="str">
        <f>IF('PRECIFICAÇÃO DIRETA'!O145="","",'PRECIFICAÇÃO DIRETA'!O145)</f>
        <v/>
      </c>
      <c r="L191" t="str">
        <f>IF('PRECIFICAÇÃO DIRETA'!P145="","",'PRECIFICAÇÃO DIRETA'!P145)</f>
        <v/>
      </c>
    </row>
    <row r="192" spans="1:12">
      <c r="A192" t="str">
        <f>IF('PRECIFICAÇÃO DIRETA'!B146="","",'PRECIFICAÇÃO DIRETA'!B146)</f>
        <v/>
      </c>
      <c r="B192" t="str">
        <f>IF('PRECIFICAÇÃO DIRETA'!C146="","",'PRECIFICAÇÃO DIRETA'!C146)</f>
        <v/>
      </c>
      <c r="C192">
        <f>IF('PRECIFICAÇÃO DIRETA'!D146="","",'PRECIFICAÇÃO DIRETA'!D146)</f>
        <v>0</v>
      </c>
      <c r="D192" t="e">
        <f>IF('PRECIFICAÇÃO DIRETA'!#REF!="","",'PRECIFICAÇÃO DIRETA'!#REF!)</f>
        <v>#REF!</v>
      </c>
      <c r="E192" t="e">
        <f>IF('PRECIFICAÇÃO DIRETA'!#REF!="","",'PRECIFICAÇÃO DIRETA'!#REF!)</f>
        <v>#REF!</v>
      </c>
      <c r="F192">
        <f>IF('PRECIFICAÇÃO DIRETA'!F146="","",'PRECIFICAÇÃO DIRETA'!F146)</f>
        <v>0</v>
      </c>
      <c r="G192" t="str">
        <f>IF('PRECIFICAÇÃO DIRETA'!G146="","",'PRECIFICAÇÃO DIRETA'!G146)</f>
        <v/>
      </c>
      <c r="H192">
        <f>IF('PRECIFICAÇÃO DIRETA'!H146="","",'PRECIFICAÇÃO DIRETA'!H146)</f>
        <v>0</v>
      </c>
      <c r="I192" t="str">
        <f>IF('PRECIFICAÇÃO DIRETA'!M146="","",'PRECIFICAÇÃO DIRETA'!M146)</f>
        <v/>
      </c>
      <c r="J192" t="str">
        <f>IF('PRECIFICAÇÃO DIRETA'!N146="","",'PRECIFICAÇÃO DIRETA'!N146)</f>
        <v/>
      </c>
      <c r="K192" t="str">
        <f>IF('PRECIFICAÇÃO DIRETA'!O146="","",'PRECIFICAÇÃO DIRETA'!O146)</f>
        <v/>
      </c>
      <c r="L192" t="str">
        <f>IF('PRECIFICAÇÃO DIRETA'!P146="","",'PRECIFICAÇÃO DIRETA'!P146)</f>
        <v/>
      </c>
    </row>
    <row r="193" spans="1:12">
      <c r="A193" t="str">
        <f>IF('PRECIFICAÇÃO DIRETA'!B147="","",'PRECIFICAÇÃO DIRETA'!B147)</f>
        <v/>
      </c>
      <c r="B193" t="str">
        <f>IF('PRECIFICAÇÃO DIRETA'!C147="","",'PRECIFICAÇÃO DIRETA'!C147)</f>
        <v/>
      </c>
      <c r="C193">
        <f>IF('PRECIFICAÇÃO DIRETA'!D147="","",'PRECIFICAÇÃO DIRETA'!D147)</f>
        <v>0</v>
      </c>
      <c r="D193" t="e">
        <f>IF('PRECIFICAÇÃO DIRETA'!#REF!="","",'PRECIFICAÇÃO DIRETA'!#REF!)</f>
        <v>#REF!</v>
      </c>
      <c r="E193" t="e">
        <f>IF('PRECIFICAÇÃO DIRETA'!#REF!="","",'PRECIFICAÇÃO DIRETA'!#REF!)</f>
        <v>#REF!</v>
      </c>
      <c r="F193">
        <f>IF('PRECIFICAÇÃO DIRETA'!F147="","",'PRECIFICAÇÃO DIRETA'!F147)</f>
        <v>0</v>
      </c>
      <c r="G193" t="str">
        <f>IF('PRECIFICAÇÃO DIRETA'!G147="","",'PRECIFICAÇÃO DIRETA'!G147)</f>
        <v/>
      </c>
      <c r="H193">
        <f>IF('PRECIFICAÇÃO DIRETA'!H147="","",'PRECIFICAÇÃO DIRETA'!H147)</f>
        <v>0</v>
      </c>
      <c r="I193" t="str">
        <f>IF('PRECIFICAÇÃO DIRETA'!M147="","",'PRECIFICAÇÃO DIRETA'!M147)</f>
        <v/>
      </c>
      <c r="J193" t="str">
        <f>IF('PRECIFICAÇÃO DIRETA'!N147="","",'PRECIFICAÇÃO DIRETA'!N147)</f>
        <v/>
      </c>
      <c r="K193" t="str">
        <f>IF('PRECIFICAÇÃO DIRETA'!O147="","",'PRECIFICAÇÃO DIRETA'!O147)</f>
        <v/>
      </c>
      <c r="L193" t="str">
        <f>IF('PRECIFICAÇÃO DIRETA'!P147="","",'PRECIFICAÇÃO DIRETA'!P147)</f>
        <v/>
      </c>
    </row>
    <row r="194" spans="1:12">
      <c r="A194" t="str">
        <f>IF('PRECIFICAÇÃO DIRETA'!B148="","",'PRECIFICAÇÃO DIRETA'!B148)</f>
        <v/>
      </c>
      <c r="B194" t="str">
        <f>IF('PRECIFICAÇÃO DIRETA'!C148="","",'PRECIFICAÇÃO DIRETA'!C148)</f>
        <v/>
      </c>
      <c r="C194">
        <f>IF('PRECIFICAÇÃO DIRETA'!D148="","",'PRECIFICAÇÃO DIRETA'!D148)</f>
        <v>0</v>
      </c>
      <c r="D194" t="e">
        <f>IF('PRECIFICAÇÃO DIRETA'!#REF!="","",'PRECIFICAÇÃO DIRETA'!#REF!)</f>
        <v>#REF!</v>
      </c>
      <c r="E194" t="e">
        <f>IF('PRECIFICAÇÃO DIRETA'!#REF!="","",'PRECIFICAÇÃO DIRETA'!#REF!)</f>
        <v>#REF!</v>
      </c>
      <c r="F194">
        <f>IF('PRECIFICAÇÃO DIRETA'!F148="","",'PRECIFICAÇÃO DIRETA'!F148)</f>
        <v>0</v>
      </c>
      <c r="G194" t="str">
        <f>IF('PRECIFICAÇÃO DIRETA'!G148="","",'PRECIFICAÇÃO DIRETA'!G148)</f>
        <v/>
      </c>
      <c r="H194">
        <f>IF('PRECIFICAÇÃO DIRETA'!H148="","",'PRECIFICAÇÃO DIRETA'!H148)</f>
        <v>0</v>
      </c>
      <c r="I194" t="str">
        <f>IF('PRECIFICAÇÃO DIRETA'!M148="","",'PRECIFICAÇÃO DIRETA'!M148)</f>
        <v/>
      </c>
      <c r="J194" t="str">
        <f>IF('PRECIFICAÇÃO DIRETA'!N148="","",'PRECIFICAÇÃO DIRETA'!N148)</f>
        <v/>
      </c>
      <c r="K194" t="str">
        <f>IF('PRECIFICAÇÃO DIRETA'!O148="","",'PRECIFICAÇÃO DIRETA'!O148)</f>
        <v/>
      </c>
      <c r="L194" t="str">
        <f>IF('PRECIFICAÇÃO DIRETA'!P148="","",'PRECIFICAÇÃO DIRETA'!P148)</f>
        <v/>
      </c>
    </row>
    <row r="195" spans="1:12">
      <c r="A195" t="str">
        <f>IF('PRECIFICAÇÃO DIRETA'!B149="","",'PRECIFICAÇÃO DIRETA'!B149)</f>
        <v/>
      </c>
      <c r="B195" t="str">
        <f>IF('PRECIFICAÇÃO DIRETA'!C149="","",'PRECIFICAÇÃO DIRETA'!C149)</f>
        <v/>
      </c>
      <c r="C195">
        <f>IF('PRECIFICAÇÃO DIRETA'!D149="","",'PRECIFICAÇÃO DIRETA'!D149)</f>
        <v>0</v>
      </c>
      <c r="D195" t="e">
        <f>IF('PRECIFICAÇÃO DIRETA'!#REF!="","",'PRECIFICAÇÃO DIRETA'!#REF!)</f>
        <v>#REF!</v>
      </c>
      <c r="E195" t="e">
        <f>IF('PRECIFICAÇÃO DIRETA'!#REF!="","",'PRECIFICAÇÃO DIRETA'!#REF!)</f>
        <v>#REF!</v>
      </c>
      <c r="F195">
        <f>IF('PRECIFICAÇÃO DIRETA'!F149="","",'PRECIFICAÇÃO DIRETA'!F149)</f>
        <v>0</v>
      </c>
      <c r="G195" t="str">
        <f>IF('PRECIFICAÇÃO DIRETA'!G149="","",'PRECIFICAÇÃO DIRETA'!G149)</f>
        <v/>
      </c>
      <c r="H195">
        <f>IF('PRECIFICAÇÃO DIRETA'!H149="","",'PRECIFICAÇÃO DIRETA'!H149)</f>
        <v>0</v>
      </c>
      <c r="I195" t="str">
        <f>IF('PRECIFICAÇÃO DIRETA'!M149="","",'PRECIFICAÇÃO DIRETA'!M149)</f>
        <v/>
      </c>
      <c r="J195" t="str">
        <f>IF('PRECIFICAÇÃO DIRETA'!N149="","",'PRECIFICAÇÃO DIRETA'!N149)</f>
        <v/>
      </c>
      <c r="K195" t="str">
        <f>IF('PRECIFICAÇÃO DIRETA'!O149="","",'PRECIFICAÇÃO DIRETA'!O149)</f>
        <v/>
      </c>
      <c r="L195" t="str">
        <f>IF('PRECIFICAÇÃO DIRETA'!P149="","",'PRECIFICAÇÃO DIRETA'!P149)</f>
        <v/>
      </c>
    </row>
    <row r="196" spans="1:12">
      <c r="A196" t="str">
        <f>IF('PRECIFICAÇÃO DIRETA'!B150="","",'PRECIFICAÇÃO DIRETA'!B150)</f>
        <v/>
      </c>
      <c r="B196" t="str">
        <f>IF('PRECIFICAÇÃO DIRETA'!C150="","",'PRECIFICAÇÃO DIRETA'!C150)</f>
        <v/>
      </c>
      <c r="C196">
        <f>IF('PRECIFICAÇÃO DIRETA'!D150="","",'PRECIFICAÇÃO DIRETA'!D150)</f>
        <v>0</v>
      </c>
      <c r="D196" t="e">
        <f>IF('PRECIFICAÇÃO DIRETA'!#REF!="","",'PRECIFICAÇÃO DIRETA'!#REF!)</f>
        <v>#REF!</v>
      </c>
      <c r="E196" t="e">
        <f>IF('PRECIFICAÇÃO DIRETA'!#REF!="","",'PRECIFICAÇÃO DIRETA'!#REF!)</f>
        <v>#REF!</v>
      </c>
      <c r="F196">
        <f>IF('PRECIFICAÇÃO DIRETA'!F150="","",'PRECIFICAÇÃO DIRETA'!F150)</f>
        <v>0</v>
      </c>
      <c r="G196" t="str">
        <f>IF('PRECIFICAÇÃO DIRETA'!G150="","",'PRECIFICAÇÃO DIRETA'!G150)</f>
        <v/>
      </c>
      <c r="H196">
        <f>IF('PRECIFICAÇÃO DIRETA'!H150="","",'PRECIFICAÇÃO DIRETA'!H150)</f>
        <v>0</v>
      </c>
      <c r="I196" t="str">
        <f>IF('PRECIFICAÇÃO DIRETA'!M150="","",'PRECIFICAÇÃO DIRETA'!M150)</f>
        <v/>
      </c>
      <c r="J196" t="str">
        <f>IF('PRECIFICAÇÃO DIRETA'!N150="","",'PRECIFICAÇÃO DIRETA'!N150)</f>
        <v/>
      </c>
      <c r="K196" t="str">
        <f>IF('PRECIFICAÇÃO DIRETA'!O150="","",'PRECIFICAÇÃO DIRETA'!O150)</f>
        <v/>
      </c>
      <c r="L196" t="str">
        <f>IF('PRECIFICAÇÃO DIRETA'!P150="","",'PRECIFICAÇÃO DIRETA'!P150)</f>
        <v/>
      </c>
    </row>
    <row r="197" spans="1:12">
      <c r="A197" t="str">
        <f>IF('PRECIFICAÇÃO DIRETA'!B151="","",'PRECIFICAÇÃO DIRETA'!B151)</f>
        <v/>
      </c>
      <c r="B197" t="str">
        <f>IF('PRECIFICAÇÃO DIRETA'!C151="","",'PRECIFICAÇÃO DIRETA'!C151)</f>
        <v/>
      </c>
      <c r="C197">
        <f>IF('PRECIFICAÇÃO DIRETA'!D151="","",'PRECIFICAÇÃO DIRETA'!D151)</f>
        <v>0</v>
      </c>
      <c r="D197" t="e">
        <f>IF('PRECIFICAÇÃO DIRETA'!#REF!="","",'PRECIFICAÇÃO DIRETA'!#REF!)</f>
        <v>#REF!</v>
      </c>
      <c r="E197" t="e">
        <f>IF('PRECIFICAÇÃO DIRETA'!#REF!="","",'PRECIFICAÇÃO DIRETA'!#REF!)</f>
        <v>#REF!</v>
      </c>
      <c r="F197">
        <f>IF('PRECIFICAÇÃO DIRETA'!F151="","",'PRECIFICAÇÃO DIRETA'!F151)</f>
        <v>0</v>
      </c>
      <c r="G197" t="str">
        <f>IF('PRECIFICAÇÃO DIRETA'!G151="","",'PRECIFICAÇÃO DIRETA'!G151)</f>
        <v/>
      </c>
      <c r="H197">
        <f>IF('PRECIFICAÇÃO DIRETA'!H151="","",'PRECIFICAÇÃO DIRETA'!H151)</f>
        <v>0</v>
      </c>
      <c r="I197" t="str">
        <f>IF('PRECIFICAÇÃO DIRETA'!M151="","",'PRECIFICAÇÃO DIRETA'!M151)</f>
        <v/>
      </c>
      <c r="J197" t="str">
        <f>IF('PRECIFICAÇÃO DIRETA'!N151="","",'PRECIFICAÇÃO DIRETA'!N151)</f>
        <v/>
      </c>
      <c r="K197" t="str">
        <f>IF('PRECIFICAÇÃO DIRETA'!O151="","",'PRECIFICAÇÃO DIRETA'!O151)</f>
        <v/>
      </c>
      <c r="L197" t="str">
        <f>IF('PRECIFICAÇÃO DIRETA'!P151="","",'PRECIFICAÇÃO DIRETA'!P151)</f>
        <v/>
      </c>
    </row>
    <row r="198" spans="1:12">
      <c r="A198" t="str">
        <f>IF('PRECIFICAÇÃO DIRETA'!B152="","",'PRECIFICAÇÃO DIRETA'!B152)</f>
        <v/>
      </c>
      <c r="B198" t="str">
        <f>IF('PRECIFICAÇÃO DIRETA'!C152="","",'PRECIFICAÇÃO DIRETA'!C152)</f>
        <v/>
      </c>
      <c r="C198">
        <f>IF('PRECIFICAÇÃO DIRETA'!D152="","",'PRECIFICAÇÃO DIRETA'!D152)</f>
        <v>0</v>
      </c>
      <c r="D198" t="e">
        <f>IF('PRECIFICAÇÃO DIRETA'!#REF!="","",'PRECIFICAÇÃO DIRETA'!#REF!)</f>
        <v>#REF!</v>
      </c>
      <c r="E198" t="e">
        <f>IF('PRECIFICAÇÃO DIRETA'!#REF!="","",'PRECIFICAÇÃO DIRETA'!#REF!)</f>
        <v>#REF!</v>
      </c>
      <c r="F198">
        <f>IF('PRECIFICAÇÃO DIRETA'!F152="","",'PRECIFICAÇÃO DIRETA'!F152)</f>
        <v>0</v>
      </c>
      <c r="G198" t="str">
        <f>IF('PRECIFICAÇÃO DIRETA'!G152="","",'PRECIFICAÇÃO DIRETA'!G152)</f>
        <v/>
      </c>
      <c r="H198">
        <f>IF('PRECIFICAÇÃO DIRETA'!H152="","",'PRECIFICAÇÃO DIRETA'!H152)</f>
        <v>0</v>
      </c>
      <c r="I198" t="str">
        <f>IF('PRECIFICAÇÃO DIRETA'!M152="","",'PRECIFICAÇÃO DIRETA'!M152)</f>
        <v/>
      </c>
      <c r="J198" t="str">
        <f>IF('PRECIFICAÇÃO DIRETA'!N152="","",'PRECIFICAÇÃO DIRETA'!N152)</f>
        <v/>
      </c>
      <c r="K198" t="str">
        <f>IF('PRECIFICAÇÃO DIRETA'!O152="","",'PRECIFICAÇÃO DIRETA'!O152)</f>
        <v/>
      </c>
      <c r="L198" t="str">
        <f>IF('PRECIFICAÇÃO DIRETA'!P152="","",'PRECIFICAÇÃO DIRETA'!P152)</f>
        <v/>
      </c>
    </row>
    <row r="199" spans="1:12">
      <c r="A199" t="str">
        <f>IF('PRECIFICAÇÃO DIRETA'!B153="","",'PRECIFICAÇÃO DIRETA'!B153)</f>
        <v/>
      </c>
      <c r="B199" t="str">
        <f>IF('PRECIFICAÇÃO DIRETA'!C153="","",'PRECIFICAÇÃO DIRETA'!C153)</f>
        <v/>
      </c>
      <c r="C199">
        <f>IF('PRECIFICAÇÃO DIRETA'!D153="","",'PRECIFICAÇÃO DIRETA'!D153)</f>
        <v>0</v>
      </c>
      <c r="D199" t="e">
        <f>IF('PRECIFICAÇÃO DIRETA'!#REF!="","",'PRECIFICAÇÃO DIRETA'!#REF!)</f>
        <v>#REF!</v>
      </c>
      <c r="E199" t="e">
        <f>IF('PRECIFICAÇÃO DIRETA'!#REF!="","",'PRECIFICAÇÃO DIRETA'!#REF!)</f>
        <v>#REF!</v>
      </c>
      <c r="F199">
        <f>IF('PRECIFICAÇÃO DIRETA'!F153="","",'PRECIFICAÇÃO DIRETA'!F153)</f>
        <v>0</v>
      </c>
      <c r="G199" t="str">
        <f>IF('PRECIFICAÇÃO DIRETA'!G153="","",'PRECIFICAÇÃO DIRETA'!G153)</f>
        <v/>
      </c>
      <c r="H199">
        <f>IF('PRECIFICAÇÃO DIRETA'!H153="","",'PRECIFICAÇÃO DIRETA'!H153)</f>
        <v>0</v>
      </c>
      <c r="I199" t="str">
        <f>IF('PRECIFICAÇÃO DIRETA'!M153="","",'PRECIFICAÇÃO DIRETA'!M153)</f>
        <v/>
      </c>
      <c r="J199" t="str">
        <f>IF('PRECIFICAÇÃO DIRETA'!N153="","",'PRECIFICAÇÃO DIRETA'!N153)</f>
        <v/>
      </c>
      <c r="K199" t="str">
        <f>IF('PRECIFICAÇÃO DIRETA'!O153="","",'PRECIFICAÇÃO DIRETA'!O153)</f>
        <v/>
      </c>
      <c r="L199" t="str">
        <f>IF('PRECIFICAÇÃO DIRETA'!P153="","",'PRECIFICAÇÃO DIRETA'!P153)</f>
        <v/>
      </c>
    </row>
    <row r="200" spans="1:12">
      <c r="A200" t="str">
        <f>IF('PRECIFICAÇÃO DIRETA'!B154="","",'PRECIFICAÇÃO DIRETA'!B154)</f>
        <v/>
      </c>
      <c r="B200" t="str">
        <f>IF('PRECIFICAÇÃO DIRETA'!C154="","",'PRECIFICAÇÃO DIRETA'!C154)</f>
        <v/>
      </c>
      <c r="C200">
        <f>IF('PRECIFICAÇÃO DIRETA'!D154="","",'PRECIFICAÇÃO DIRETA'!D154)</f>
        <v>0</v>
      </c>
      <c r="D200" t="e">
        <f>IF('PRECIFICAÇÃO DIRETA'!#REF!="","",'PRECIFICAÇÃO DIRETA'!#REF!)</f>
        <v>#REF!</v>
      </c>
      <c r="E200" t="e">
        <f>IF('PRECIFICAÇÃO DIRETA'!#REF!="","",'PRECIFICAÇÃO DIRETA'!#REF!)</f>
        <v>#REF!</v>
      </c>
      <c r="F200">
        <f>IF('PRECIFICAÇÃO DIRETA'!F154="","",'PRECIFICAÇÃO DIRETA'!F154)</f>
        <v>0</v>
      </c>
      <c r="G200" t="str">
        <f>IF('PRECIFICAÇÃO DIRETA'!G154="","",'PRECIFICAÇÃO DIRETA'!G154)</f>
        <v/>
      </c>
      <c r="H200">
        <f>IF('PRECIFICAÇÃO DIRETA'!H154="","",'PRECIFICAÇÃO DIRETA'!H154)</f>
        <v>0</v>
      </c>
      <c r="I200" t="str">
        <f>IF('PRECIFICAÇÃO DIRETA'!M154="","",'PRECIFICAÇÃO DIRETA'!M154)</f>
        <v/>
      </c>
      <c r="J200" t="str">
        <f>IF('PRECIFICAÇÃO DIRETA'!N154="","",'PRECIFICAÇÃO DIRETA'!N154)</f>
        <v/>
      </c>
      <c r="K200" t="str">
        <f>IF('PRECIFICAÇÃO DIRETA'!O154="","",'PRECIFICAÇÃO DIRETA'!O154)</f>
        <v/>
      </c>
      <c r="L200" t="str">
        <f>IF('PRECIFICAÇÃO DIRETA'!P154="","",'PRECIFICAÇÃO DIRETA'!P154)</f>
        <v/>
      </c>
    </row>
    <row r="201" spans="1:12">
      <c r="A201" t="str">
        <f>IF('PRECIFICAÇÃO DIRETA'!B155="","",'PRECIFICAÇÃO DIRETA'!B155)</f>
        <v/>
      </c>
      <c r="B201" t="str">
        <f>IF('PRECIFICAÇÃO DIRETA'!C155="","",'PRECIFICAÇÃO DIRETA'!C155)</f>
        <v/>
      </c>
      <c r="C201">
        <f>IF('PRECIFICAÇÃO DIRETA'!D155="","",'PRECIFICAÇÃO DIRETA'!D155)</f>
        <v>0</v>
      </c>
      <c r="D201" t="e">
        <f>IF('PRECIFICAÇÃO DIRETA'!#REF!="","",'PRECIFICAÇÃO DIRETA'!#REF!)</f>
        <v>#REF!</v>
      </c>
      <c r="E201" t="e">
        <f>IF('PRECIFICAÇÃO DIRETA'!#REF!="","",'PRECIFICAÇÃO DIRETA'!#REF!)</f>
        <v>#REF!</v>
      </c>
      <c r="F201">
        <f>IF('PRECIFICAÇÃO DIRETA'!F155="","",'PRECIFICAÇÃO DIRETA'!F155)</f>
        <v>0</v>
      </c>
      <c r="G201" t="str">
        <f>IF('PRECIFICAÇÃO DIRETA'!G155="","",'PRECIFICAÇÃO DIRETA'!G155)</f>
        <v/>
      </c>
      <c r="H201">
        <f>IF('PRECIFICAÇÃO DIRETA'!H155="","",'PRECIFICAÇÃO DIRETA'!H155)</f>
        <v>0</v>
      </c>
      <c r="I201" t="str">
        <f>IF('PRECIFICAÇÃO DIRETA'!M155="","",'PRECIFICAÇÃO DIRETA'!M155)</f>
        <v/>
      </c>
      <c r="J201" t="str">
        <f>IF('PRECIFICAÇÃO DIRETA'!N155="","",'PRECIFICAÇÃO DIRETA'!N155)</f>
        <v/>
      </c>
      <c r="K201" t="str">
        <f>IF('PRECIFICAÇÃO DIRETA'!O155="","",'PRECIFICAÇÃO DIRETA'!O155)</f>
        <v/>
      </c>
      <c r="L201" t="str">
        <f>IF('PRECIFICAÇÃO DIRETA'!P155="","",'PRECIFICAÇÃO DIRETA'!P155)</f>
        <v/>
      </c>
    </row>
    <row r="202" spans="1:12">
      <c r="A202" t="str">
        <f>IF('PRECIFICAÇÃO DIRETA'!B156="","",'PRECIFICAÇÃO DIRETA'!B156)</f>
        <v/>
      </c>
      <c r="B202" t="str">
        <f>IF('PRECIFICAÇÃO DIRETA'!C156="","",'PRECIFICAÇÃO DIRETA'!C156)</f>
        <v/>
      </c>
      <c r="C202">
        <f>IF('PRECIFICAÇÃO DIRETA'!D156="","",'PRECIFICAÇÃO DIRETA'!D156)</f>
        <v>0</v>
      </c>
      <c r="D202" t="e">
        <f>IF('PRECIFICAÇÃO DIRETA'!#REF!="","",'PRECIFICAÇÃO DIRETA'!#REF!)</f>
        <v>#REF!</v>
      </c>
      <c r="E202" t="e">
        <f>IF('PRECIFICAÇÃO DIRETA'!#REF!="","",'PRECIFICAÇÃO DIRETA'!#REF!)</f>
        <v>#REF!</v>
      </c>
      <c r="F202">
        <f>IF('PRECIFICAÇÃO DIRETA'!F156="","",'PRECIFICAÇÃO DIRETA'!F156)</f>
        <v>0</v>
      </c>
      <c r="G202" t="str">
        <f>IF('PRECIFICAÇÃO DIRETA'!G156="","",'PRECIFICAÇÃO DIRETA'!G156)</f>
        <v/>
      </c>
      <c r="H202">
        <f>IF('PRECIFICAÇÃO DIRETA'!H156="","",'PRECIFICAÇÃO DIRETA'!H156)</f>
        <v>0</v>
      </c>
      <c r="I202" t="str">
        <f>IF('PRECIFICAÇÃO DIRETA'!M156="","",'PRECIFICAÇÃO DIRETA'!M156)</f>
        <v/>
      </c>
      <c r="J202" t="str">
        <f>IF('PRECIFICAÇÃO DIRETA'!N156="","",'PRECIFICAÇÃO DIRETA'!N156)</f>
        <v/>
      </c>
      <c r="K202" t="str">
        <f>IF('PRECIFICAÇÃO DIRETA'!O156="","",'PRECIFICAÇÃO DIRETA'!O156)</f>
        <v/>
      </c>
      <c r="L202" t="str">
        <f>IF('PRECIFICAÇÃO DIRETA'!P156="","",'PRECIFICAÇÃO DIRETA'!P156)</f>
        <v/>
      </c>
    </row>
    <row r="203" spans="1:12">
      <c r="A203" t="str">
        <f>IF('PRECIFICAÇÃO DIRETA'!B157="","",'PRECIFICAÇÃO DIRETA'!B157)</f>
        <v/>
      </c>
      <c r="B203" t="str">
        <f>IF('PRECIFICAÇÃO DIRETA'!C157="","",'PRECIFICAÇÃO DIRETA'!C157)</f>
        <v/>
      </c>
      <c r="C203">
        <f>IF('PRECIFICAÇÃO DIRETA'!D157="","",'PRECIFICAÇÃO DIRETA'!D157)</f>
        <v>0</v>
      </c>
      <c r="D203" t="e">
        <f>IF('PRECIFICAÇÃO DIRETA'!#REF!="","",'PRECIFICAÇÃO DIRETA'!#REF!)</f>
        <v>#REF!</v>
      </c>
      <c r="E203" t="e">
        <f>IF('PRECIFICAÇÃO DIRETA'!#REF!="","",'PRECIFICAÇÃO DIRETA'!#REF!)</f>
        <v>#REF!</v>
      </c>
      <c r="F203">
        <f>IF('PRECIFICAÇÃO DIRETA'!F157="","",'PRECIFICAÇÃO DIRETA'!F157)</f>
        <v>0</v>
      </c>
      <c r="G203" t="str">
        <f>IF('PRECIFICAÇÃO DIRETA'!G157="","",'PRECIFICAÇÃO DIRETA'!G157)</f>
        <v/>
      </c>
      <c r="H203">
        <f>IF('PRECIFICAÇÃO DIRETA'!H157="","",'PRECIFICAÇÃO DIRETA'!H157)</f>
        <v>0</v>
      </c>
      <c r="I203" t="str">
        <f>IF('PRECIFICAÇÃO DIRETA'!M157="","",'PRECIFICAÇÃO DIRETA'!M157)</f>
        <v/>
      </c>
      <c r="J203" t="str">
        <f>IF('PRECIFICAÇÃO DIRETA'!N157="","",'PRECIFICAÇÃO DIRETA'!N157)</f>
        <v/>
      </c>
      <c r="K203" t="str">
        <f>IF('PRECIFICAÇÃO DIRETA'!O157="","",'PRECIFICAÇÃO DIRETA'!O157)</f>
        <v/>
      </c>
      <c r="L203" t="str">
        <f>IF('PRECIFICAÇÃO DIRETA'!P157="","",'PRECIFICAÇÃO DIRETA'!P157)</f>
        <v/>
      </c>
    </row>
    <row r="204" spans="1:12">
      <c r="A204" t="str">
        <f>IF('PRECIFICAÇÃO DIRETA'!B158="","",'PRECIFICAÇÃO DIRETA'!B158)</f>
        <v/>
      </c>
      <c r="B204" t="str">
        <f>IF('PRECIFICAÇÃO DIRETA'!C158="","",'PRECIFICAÇÃO DIRETA'!C158)</f>
        <v/>
      </c>
      <c r="C204">
        <f>IF('PRECIFICAÇÃO DIRETA'!D158="","",'PRECIFICAÇÃO DIRETA'!D158)</f>
        <v>0</v>
      </c>
      <c r="D204" t="e">
        <f>IF('PRECIFICAÇÃO DIRETA'!#REF!="","",'PRECIFICAÇÃO DIRETA'!#REF!)</f>
        <v>#REF!</v>
      </c>
      <c r="E204" t="e">
        <f>IF('PRECIFICAÇÃO DIRETA'!#REF!="","",'PRECIFICAÇÃO DIRETA'!#REF!)</f>
        <v>#REF!</v>
      </c>
      <c r="F204">
        <f>IF('PRECIFICAÇÃO DIRETA'!F158="","",'PRECIFICAÇÃO DIRETA'!F158)</f>
        <v>0</v>
      </c>
      <c r="G204" t="str">
        <f>IF('PRECIFICAÇÃO DIRETA'!G158="","",'PRECIFICAÇÃO DIRETA'!G158)</f>
        <v/>
      </c>
      <c r="H204">
        <f>IF('PRECIFICAÇÃO DIRETA'!H158="","",'PRECIFICAÇÃO DIRETA'!H158)</f>
        <v>0</v>
      </c>
      <c r="I204" t="str">
        <f>IF('PRECIFICAÇÃO DIRETA'!M158="","",'PRECIFICAÇÃO DIRETA'!M158)</f>
        <v/>
      </c>
      <c r="J204" t="str">
        <f>IF('PRECIFICAÇÃO DIRETA'!N158="","",'PRECIFICAÇÃO DIRETA'!N158)</f>
        <v/>
      </c>
      <c r="K204" t="str">
        <f>IF('PRECIFICAÇÃO DIRETA'!O158="","",'PRECIFICAÇÃO DIRETA'!O158)</f>
        <v/>
      </c>
      <c r="L204" t="str">
        <f>IF('PRECIFICAÇÃO DIRETA'!P158="","",'PRECIFICAÇÃO DIRETA'!P158)</f>
        <v/>
      </c>
    </row>
    <row r="205" spans="1:12">
      <c r="A205" t="str">
        <f>IF('PRECIFICAÇÃO DIRETA'!B159="","",'PRECIFICAÇÃO DIRETA'!B159)</f>
        <v/>
      </c>
      <c r="B205" t="str">
        <f>IF('PRECIFICAÇÃO DIRETA'!C159="","",'PRECIFICAÇÃO DIRETA'!C159)</f>
        <v/>
      </c>
      <c r="C205">
        <f>IF('PRECIFICAÇÃO DIRETA'!D159="","",'PRECIFICAÇÃO DIRETA'!D159)</f>
        <v>0</v>
      </c>
      <c r="D205" t="e">
        <f>IF('PRECIFICAÇÃO DIRETA'!#REF!="","",'PRECIFICAÇÃO DIRETA'!#REF!)</f>
        <v>#REF!</v>
      </c>
      <c r="E205" t="e">
        <f>IF('PRECIFICAÇÃO DIRETA'!#REF!="","",'PRECIFICAÇÃO DIRETA'!#REF!)</f>
        <v>#REF!</v>
      </c>
      <c r="F205">
        <f>IF('PRECIFICAÇÃO DIRETA'!F159="","",'PRECIFICAÇÃO DIRETA'!F159)</f>
        <v>0</v>
      </c>
      <c r="G205" t="str">
        <f>IF('PRECIFICAÇÃO DIRETA'!G159="","",'PRECIFICAÇÃO DIRETA'!G159)</f>
        <v/>
      </c>
      <c r="H205">
        <f>IF('PRECIFICAÇÃO DIRETA'!H159="","",'PRECIFICAÇÃO DIRETA'!H159)</f>
        <v>0</v>
      </c>
      <c r="I205" t="str">
        <f>IF('PRECIFICAÇÃO DIRETA'!M159="","",'PRECIFICAÇÃO DIRETA'!M159)</f>
        <v/>
      </c>
      <c r="J205" t="str">
        <f>IF('PRECIFICAÇÃO DIRETA'!N159="","",'PRECIFICAÇÃO DIRETA'!N159)</f>
        <v/>
      </c>
      <c r="K205" t="str">
        <f>IF('PRECIFICAÇÃO DIRETA'!O159="","",'PRECIFICAÇÃO DIRETA'!O159)</f>
        <v/>
      </c>
      <c r="L205" t="str">
        <f>IF('PRECIFICAÇÃO DIRETA'!P159="","",'PRECIFICAÇÃO DIRETA'!P159)</f>
        <v/>
      </c>
    </row>
    <row r="206" spans="1:12">
      <c r="A206" t="str">
        <f>IF('PRECIFICAÇÃO DIRETA'!B160="","",'PRECIFICAÇÃO DIRETA'!B160)</f>
        <v/>
      </c>
      <c r="B206" t="str">
        <f>IF('PRECIFICAÇÃO DIRETA'!C160="","",'PRECIFICAÇÃO DIRETA'!C160)</f>
        <v/>
      </c>
      <c r="C206">
        <f>IF('PRECIFICAÇÃO DIRETA'!D160="","",'PRECIFICAÇÃO DIRETA'!D160)</f>
        <v>0</v>
      </c>
      <c r="D206" t="e">
        <f>IF('PRECIFICAÇÃO DIRETA'!#REF!="","",'PRECIFICAÇÃO DIRETA'!#REF!)</f>
        <v>#REF!</v>
      </c>
      <c r="E206" t="e">
        <f>IF('PRECIFICAÇÃO DIRETA'!#REF!="","",'PRECIFICAÇÃO DIRETA'!#REF!)</f>
        <v>#REF!</v>
      </c>
      <c r="F206">
        <f>IF('PRECIFICAÇÃO DIRETA'!F160="","",'PRECIFICAÇÃO DIRETA'!F160)</f>
        <v>0</v>
      </c>
      <c r="G206" t="str">
        <f>IF('PRECIFICAÇÃO DIRETA'!G160="","",'PRECIFICAÇÃO DIRETA'!G160)</f>
        <v/>
      </c>
      <c r="H206">
        <f>IF('PRECIFICAÇÃO DIRETA'!H160="","",'PRECIFICAÇÃO DIRETA'!H160)</f>
        <v>0</v>
      </c>
      <c r="I206" t="str">
        <f>IF('PRECIFICAÇÃO DIRETA'!M160="","",'PRECIFICAÇÃO DIRETA'!M160)</f>
        <v/>
      </c>
      <c r="J206" t="str">
        <f>IF('PRECIFICAÇÃO DIRETA'!N160="","",'PRECIFICAÇÃO DIRETA'!N160)</f>
        <v/>
      </c>
      <c r="K206" t="str">
        <f>IF('PRECIFICAÇÃO DIRETA'!O160="","",'PRECIFICAÇÃO DIRETA'!O160)</f>
        <v/>
      </c>
      <c r="L206" t="str">
        <f>IF('PRECIFICAÇÃO DIRETA'!P160="","",'PRECIFICAÇÃO DIRETA'!P160)</f>
        <v/>
      </c>
    </row>
    <row r="207" spans="1:12">
      <c r="A207" t="str">
        <f>IF('PRECIFICAÇÃO DIRETA'!B161="","",'PRECIFICAÇÃO DIRETA'!B161)</f>
        <v/>
      </c>
      <c r="B207" t="str">
        <f>IF('PRECIFICAÇÃO DIRETA'!C161="","",'PRECIFICAÇÃO DIRETA'!C161)</f>
        <v/>
      </c>
      <c r="C207">
        <f>IF('PRECIFICAÇÃO DIRETA'!D161="","",'PRECIFICAÇÃO DIRETA'!D161)</f>
        <v>0</v>
      </c>
      <c r="D207" t="e">
        <f>IF('PRECIFICAÇÃO DIRETA'!#REF!="","",'PRECIFICAÇÃO DIRETA'!#REF!)</f>
        <v>#REF!</v>
      </c>
      <c r="E207" t="e">
        <f>IF('PRECIFICAÇÃO DIRETA'!#REF!="","",'PRECIFICAÇÃO DIRETA'!#REF!)</f>
        <v>#REF!</v>
      </c>
      <c r="F207">
        <f>IF('PRECIFICAÇÃO DIRETA'!F161="","",'PRECIFICAÇÃO DIRETA'!F161)</f>
        <v>0</v>
      </c>
      <c r="G207" t="str">
        <f>IF('PRECIFICAÇÃO DIRETA'!G161="","",'PRECIFICAÇÃO DIRETA'!G161)</f>
        <v/>
      </c>
      <c r="H207">
        <f>IF('PRECIFICAÇÃO DIRETA'!H161="","",'PRECIFICAÇÃO DIRETA'!H161)</f>
        <v>0</v>
      </c>
      <c r="I207" t="str">
        <f>IF('PRECIFICAÇÃO DIRETA'!M161="","",'PRECIFICAÇÃO DIRETA'!M161)</f>
        <v/>
      </c>
      <c r="J207" t="str">
        <f>IF('PRECIFICAÇÃO DIRETA'!N161="","",'PRECIFICAÇÃO DIRETA'!N161)</f>
        <v/>
      </c>
      <c r="K207" t="str">
        <f>IF('PRECIFICAÇÃO DIRETA'!O161="","",'PRECIFICAÇÃO DIRETA'!O161)</f>
        <v/>
      </c>
      <c r="L207" t="str">
        <f>IF('PRECIFICAÇÃO DIRETA'!P161="","",'PRECIFICAÇÃO DIRETA'!P161)</f>
        <v/>
      </c>
    </row>
    <row r="208" spans="1:12">
      <c r="A208" t="str">
        <f>IF('PRECIFICAÇÃO DIRETA'!B162="","",'PRECIFICAÇÃO DIRETA'!B162)</f>
        <v/>
      </c>
      <c r="B208" t="str">
        <f>IF('PRECIFICAÇÃO DIRETA'!C162="","",'PRECIFICAÇÃO DIRETA'!C162)</f>
        <v/>
      </c>
      <c r="C208">
        <f>IF('PRECIFICAÇÃO DIRETA'!D162="","",'PRECIFICAÇÃO DIRETA'!D162)</f>
        <v>0</v>
      </c>
      <c r="D208" t="e">
        <f>IF('PRECIFICAÇÃO DIRETA'!#REF!="","",'PRECIFICAÇÃO DIRETA'!#REF!)</f>
        <v>#REF!</v>
      </c>
      <c r="E208" t="e">
        <f>IF('PRECIFICAÇÃO DIRETA'!#REF!="","",'PRECIFICAÇÃO DIRETA'!#REF!)</f>
        <v>#REF!</v>
      </c>
      <c r="F208">
        <f>IF('PRECIFICAÇÃO DIRETA'!F162="","",'PRECIFICAÇÃO DIRETA'!F162)</f>
        <v>0</v>
      </c>
      <c r="G208" t="str">
        <f>IF('PRECIFICAÇÃO DIRETA'!G162="","",'PRECIFICAÇÃO DIRETA'!G162)</f>
        <v/>
      </c>
      <c r="H208">
        <f>IF('PRECIFICAÇÃO DIRETA'!H162="","",'PRECIFICAÇÃO DIRETA'!H162)</f>
        <v>0</v>
      </c>
      <c r="I208" t="str">
        <f>IF('PRECIFICAÇÃO DIRETA'!M162="","",'PRECIFICAÇÃO DIRETA'!M162)</f>
        <v/>
      </c>
      <c r="J208" t="str">
        <f>IF('PRECIFICAÇÃO DIRETA'!N162="","",'PRECIFICAÇÃO DIRETA'!N162)</f>
        <v/>
      </c>
      <c r="K208" t="str">
        <f>IF('PRECIFICAÇÃO DIRETA'!O162="","",'PRECIFICAÇÃO DIRETA'!O162)</f>
        <v/>
      </c>
      <c r="L208" t="str">
        <f>IF('PRECIFICAÇÃO DIRETA'!P162="","",'PRECIFICAÇÃO DIRETA'!P162)</f>
        <v/>
      </c>
    </row>
    <row r="209" spans="1:12">
      <c r="A209" t="str">
        <f>IF('PRECIFICAÇÃO DIRETA'!B163="","",'PRECIFICAÇÃO DIRETA'!B163)</f>
        <v/>
      </c>
      <c r="B209" t="str">
        <f>IF('PRECIFICAÇÃO DIRETA'!C163="","",'PRECIFICAÇÃO DIRETA'!C163)</f>
        <v/>
      </c>
      <c r="C209">
        <f>IF('PRECIFICAÇÃO DIRETA'!D163="","",'PRECIFICAÇÃO DIRETA'!D163)</f>
        <v>0</v>
      </c>
      <c r="D209" t="e">
        <f>IF('PRECIFICAÇÃO DIRETA'!#REF!="","",'PRECIFICAÇÃO DIRETA'!#REF!)</f>
        <v>#REF!</v>
      </c>
      <c r="E209" t="e">
        <f>IF('PRECIFICAÇÃO DIRETA'!#REF!="","",'PRECIFICAÇÃO DIRETA'!#REF!)</f>
        <v>#REF!</v>
      </c>
      <c r="F209">
        <f>IF('PRECIFICAÇÃO DIRETA'!F163="","",'PRECIFICAÇÃO DIRETA'!F163)</f>
        <v>0</v>
      </c>
      <c r="G209" t="str">
        <f>IF('PRECIFICAÇÃO DIRETA'!G163="","",'PRECIFICAÇÃO DIRETA'!G163)</f>
        <v/>
      </c>
      <c r="H209">
        <f>IF('PRECIFICAÇÃO DIRETA'!H163="","",'PRECIFICAÇÃO DIRETA'!H163)</f>
        <v>0</v>
      </c>
      <c r="I209" t="str">
        <f>IF('PRECIFICAÇÃO DIRETA'!M163="","",'PRECIFICAÇÃO DIRETA'!M163)</f>
        <v/>
      </c>
      <c r="J209" t="str">
        <f>IF('PRECIFICAÇÃO DIRETA'!N163="","",'PRECIFICAÇÃO DIRETA'!N163)</f>
        <v/>
      </c>
      <c r="K209" t="str">
        <f>IF('PRECIFICAÇÃO DIRETA'!O163="","",'PRECIFICAÇÃO DIRETA'!O163)</f>
        <v/>
      </c>
      <c r="L209" t="str">
        <f>IF('PRECIFICAÇÃO DIRETA'!P163="","",'PRECIFICAÇÃO DIRETA'!P163)</f>
        <v/>
      </c>
    </row>
    <row r="210" spans="1:12">
      <c r="A210" t="str">
        <f>IF('PRECIFICAÇÃO DIRETA'!B164="","",'PRECIFICAÇÃO DIRETA'!B164)</f>
        <v/>
      </c>
      <c r="B210" t="str">
        <f>IF('PRECIFICAÇÃO DIRETA'!C164="","",'PRECIFICAÇÃO DIRETA'!C164)</f>
        <v/>
      </c>
      <c r="C210">
        <f>IF('PRECIFICAÇÃO DIRETA'!D164="","",'PRECIFICAÇÃO DIRETA'!D164)</f>
        <v>0</v>
      </c>
      <c r="D210" t="e">
        <f>IF('PRECIFICAÇÃO DIRETA'!#REF!="","",'PRECIFICAÇÃO DIRETA'!#REF!)</f>
        <v>#REF!</v>
      </c>
      <c r="E210" t="e">
        <f>IF('PRECIFICAÇÃO DIRETA'!#REF!="","",'PRECIFICAÇÃO DIRETA'!#REF!)</f>
        <v>#REF!</v>
      </c>
      <c r="F210">
        <f>IF('PRECIFICAÇÃO DIRETA'!F164="","",'PRECIFICAÇÃO DIRETA'!F164)</f>
        <v>0</v>
      </c>
      <c r="G210" t="str">
        <f>IF('PRECIFICAÇÃO DIRETA'!G164="","",'PRECIFICAÇÃO DIRETA'!G164)</f>
        <v/>
      </c>
      <c r="H210">
        <f>IF('PRECIFICAÇÃO DIRETA'!H164="","",'PRECIFICAÇÃO DIRETA'!H164)</f>
        <v>0</v>
      </c>
      <c r="I210" t="str">
        <f>IF('PRECIFICAÇÃO DIRETA'!M164="","",'PRECIFICAÇÃO DIRETA'!M164)</f>
        <v/>
      </c>
      <c r="J210" t="str">
        <f>IF('PRECIFICAÇÃO DIRETA'!N164="","",'PRECIFICAÇÃO DIRETA'!N164)</f>
        <v/>
      </c>
      <c r="K210" t="str">
        <f>IF('PRECIFICAÇÃO DIRETA'!O164="","",'PRECIFICAÇÃO DIRETA'!O164)</f>
        <v/>
      </c>
      <c r="L210" t="str">
        <f>IF('PRECIFICAÇÃO DIRETA'!P164="","",'PRECIFICAÇÃO DIRETA'!P164)</f>
        <v/>
      </c>
    </row>
    <row r="211" spans="1:12">
      <c r="A211" t="str">
        <f>IF('PRECIFICAÇÃO DIRETA'!B165="","",'PRECIFICAÇÃO DIRETA'!B165)</f>
        <v/>
      </c>
      <c r="B211" t="str">
        <f>IF('PRECIFICAÇÃO DIRETA'!C165="","",'PRECIFICAÇÃO DIRETA'!C165)</f>
        <v/>
      </c>
      <c r="C211">
        <f>IF('PRECIFICAÇÃO DIRETA'!D165="","",'PRECIFICAÇÃO DIRETA'!D165)</f>
        <v>0</v>
      </c>
      <c r="D211" t="e">
        <f>IF('PRECIFICAÇÃO DIRETA'!#REF!="","",'PRECIFICAÇÃO DIRETA'!#REF!)</f>
        <v>#REF!</v>
      </c>
      <c r="E211" t="e">
        <f>IF('PRECIFICAÇÃO DIRETA'!#REF!="","",'PRECIFICAÇÃO DIRETA'!#REF!)</f>
        <v>#REF!</v>
      </c>
      <c r="F211">
        <f>IF('PRECIFICAÇÃO DIRETA'!F165="","",'PRECIFICAÇÃO DIRETA'!F165)</f>
        <v>0</v>
      </c>
      <c r="G211" t="str">
        <f>IF('PRECIFICAÇÃO DIRETA'!G165="","",'PRECIFICAÇÃO DIRETA'!G165)</f>
        <v/>
      </c>
      <c r="H211">
        <f>IF('PRECIFICAÇÃO DIRETA'!H165="","",'PRECIFICAÇÃO DIRETA'!H165)</f>
        <v>0</v>
      </c>
      <c r="I211" t="str">
        <f>IF('PRECIFICAÇÃO DIRETA'!M165="","",'PRECIFICAÇÃO DIRETA'!M165)</f>
        <v/>
      </c>
      <c r="J211" t="str">
        <f>IF('PRECIFICAÇÃO DIRETA'!N165="","",'PRECIFICAÇÃO DIRETA'!N165)</f>
        <v/>
      </c>
      <c r="K211" t="str">
        <f>IF('PRECIFICAÇÃO DIRETA'!O165="","",'PRECIFICAÇÃO DIRETA'!O165)</f>
        <v/>
      </c>
      <c r="L211" t="str">
        <f>IF('PRECIFICAÇÃO DIRETA'!P165="","",'PRECIFICAÇÃO DIRETA'!P165)</f>
        <v/>
      </c>
    </row>
    <row r="212" spans="1:12">
      <c r="A212" t="str">
        <f>IF('PRECIFICAÇÃO DIRETA'!B166="","",'PRECIFICAÇÃO DIRETA'!B166)</f>
        <v/>
      </c>
      <c r="B212" t="str">
        <f>IF('PRECIFICAÇÃO DIRETA'!C166="","",'PRECIFICAÇÃO DIRETA'!C166)</f>
        <v/>
      </c>
      <c r="C212">
        <f>IF('PRECIFICAÇÃO DIRETA'!D166="","",'PRECIFICAÇÃO DIRETA'!D166)</f>
        <v>0</v>
      </c>
      <c r="D212" t="e">
        <f>IF('PRECIFICAÇÃO DIRETA'!#REF!="","",'PRECIFICAÇÃO DIRETA'!#REF!)</f>
        <v>#REF!</v>
      </c>
      <c r="E212" t="e">
        <f>IF('PRECIFICAÇÃO DIRETA'!#REF!="","",'PRECIFICAÇÃO DIRETA'!#REF!)</f>
        <v>#REF!</v>
      </c>
      <c r="F212">
        <f>IF('PRECIFICAÇÃO DIRETA'!F166="","",'PRECIFICAÇÃO DIRETA'!F166)</f>
        <v>0</v>
      </c>
      <c r="G212" t="str">
        <f>IF('PRECIFICAÇÃO DIRETA'!G166="","",'PRECIFICAÇÃO DIRETA'!G166)</f>
        <v/>
      </c>
      <c r="H212">
        <f>IF('PRECIFICAÇÃO DIRETA'!H166="","",'PRECIFICAÇÃO DIRETA'!H166)</f>
        <v>0</v>
      </c>
      <c r="I212" t="str">
        <f>IF('PRECIFICAÇÃO DIRETA'!M166="","",'PRECIFICAÇÃO DIRETA'!M166)</f>
        <v/>
      </c>
      <c r="J212" t="str">
        <f>IF('PRECIFICAÇÃO DIRETA'!N166="","",'PRECIFICAÇÃO DIRETA'!N166)</f>
        <v/>
      </c>
      <c r="K212" t="str">
        <f>IF('PRECIFICAÇÃO DIRETA'!O166="","",'PRECIFICAÇÃO DIRETA'!O166)</f>
        <v/>
      </c>
      <c r="L212" t="str">
        <f>IF('PRECIFICAÇÃO DIRETA'!P166="","",'PRECIFICAÇÃO DIRETA'!P166)</f>
        <v/>
      </c>
    </row>
    <row r="213" spans="1:12">
      <c r="A213" t="str">
        <f>IF('PRECIFICAÇÃO DIRETA'!B167="","",'PRECIFICAÇÃO DIRETA'!B167)</f>
        <v/>
      </c>
      <c r="B213" t="str">
        <f>IF('PRECIFICAÇÃO DIRETA'!C167="","",'PRECIFICAÇÃO DIRETA'!C167)</f>
        <v/>
      </c>
      <c r="C213">
        <f>IF('PRECIFICAÇÃO DIRETA'!D167="","",'PRECIFICAÇÃO DIRETA'!D167)</f>
        <v>0</v>
      </c>
      <c r="D213" t="e">
        <f>IF('PRECIFICAÇÃO DIRETA'!#REF!="","",'PRECIFICAÇÃO DIRETA'!#REF!)</f>
        <v>#REF!</v>
      </c>
      <c r="E213" t="e">
        <f>IF('PRECIFICAÇÃO DIRETA'!#REF!="","",'PRECIFICAÇÃO DIRETA'!#REF!)</f>
        <v>#REF!</v>
      </c>
      <c r="F213">
        <f>IF('PRECIFICAÇÃO DIRETA'!F167="","",'PRECIFICAÇÃO DIRETA'!F167)</f>
        <v>0</v>
      </c>
      <c r="G213" t="str">
        <f>IF('PRECIFICAÇÃO DIRETA'!G167="","",'PRECIFICAÇÃO DIRETA'!G167)</f>
        <v/>
      </c>
      <c r="H213">
        <f>IF('PRECIFICAÇÃO DIRETA'!H167="","",'PRECIFICAÇÃO DIRETA'!H167)</f>
        <v>0</v>
      </c>
      <c r="I213" t="str">
        <f>IF('PRECIFICAÇÃO DIRETA'!M167="","",'PRECIFICAÇÃO DIRETA'!M167)</f>
        <v/>
      </c>
      <c r="J213" t="str">
        <f>IF('PRECIFICAÇÃO DIRETA'!N167="","",'PRECIFICAÇÃO DIRETA'!N167)</f>
        <v/>
      </c>
      <c r="K213" t="str">
        <f>IF('PRECIFICAÇÃO DIRETA'!O167="","",'PRECIFICAÇÃO DIRETA'!O167)</f>
        <v/>
      </c>
      <c r="L213" t="str">
        <f>IF('PRECIFICAÇÃO DIRETA'!P167="","",'PRECIFICAÇÃO DIRETA'!P167)</f>
        <v/>
      </c>
    </row>
    <row r="214" spans="1:12">
      <c r="A214" t="str">
        <f>IF('PRECIFICAÇÃO DIRETA'!B168="","",'PRECIFICAÇÃO DIRETA'!B168)</f>
        <v/>
      </c>
      <c r="B214" t="str">
        <f>IF('PRECIFICAÇÃO DIRETA'!C168="","",'PRECIFICAÇÃO DIRETA'!C168)</f>
        <v/>
      </c>
      <c r="C214">
        <f>IF('PRECIFICAÇÃO DIRETA'!D168="","",'PRECIFICAÇÃO DIRETA'!D168)</f>
        <v>0</v>
      </c>
      <c r="D214" t="e">
        <f>IF('PRECIFICAÇÃO DIRETA'!#REF!="","",'PRECIFICAÇÃO DIRETA'!#REF!)</f>
        <v>#REF!</v>
      </c>
      <c r="E214" t="e">
        <f>IF('PRECIFICAÇÃO DIRETA'!#REF!="","",'PRECIFICAÇÃO DIRETA'!#REF!)</f>
        <v>#REF!</v>
      </c>
      <c r="F214">
        <f>IF('PRECIFICAÇÃO DIRETA'!F168="","",'PRECIFICAÇÃO DIRETA'!F168)</f>
        <v>0</v>
      </c>
      <c r="G214" t="str">
        <f>IF('PRECIFICAÇÃO DIRETA'!G168="","",'PRECIFICAÇÃO DIRETA'!G168)</f>
        <v/>
      </c>
      <c r="H214">
        <f>IF('PRECIFICAÇÃO DIRETA'!H168="","",'PRECIFICAÇÃO DIRETA'!H168)</f>
        <v>0</v>
      </c>
      <c r="I214" t="str">
        <f>IF('PRECIFICAÇÃO DIRETA'!M168="","",'PRECIFICAÇÃO DIRETA'!M168)</f>
        <v/>
      </c>
      <c r="J214" t="str">
        <f>IF('PRECIFICAÇÃO DIRETA'!N168="","",'PRECIFICAÇÃO DIRETA'!N168)</f>
        <v/>
      </c>
      <c r="K214" t="str">
        <f>IF('PRECIFICAÇÃO DIRETA'!O168="","",'PRECIFICAÇÃO DIRETA'!O168)</f>
        <v/>
      </c>
      <c r="L214" t="str">
        <f>IF('PRECIFICAÇÃO DIRETA'!P168="","",'PRECIFICAÇÃO DIRETA'!P168)</f>
        <v/>
      </c>
    </row>
    <row r="215" spans="1:12">
      <c r="A215" t="str">
        <f>IF('PRECIFICAÇÃO DIRETA'!B169="","",'PRECIFICAÇÃO DIRETA'!B169)</f>
        <v/>
      </c>
      <c r="B215" t="str">
        <f>IF('PRECIFICAÇÃO DIRETA'!C169="","",'PRECIFICAÇÃO DIRETA'!C169)</f>
        <v/>
      </c>
      <c r="C215">
        <f>IF('PRECIFICAÇÃO DIRETA'!D169="","",'PRECIFICAÇÃO DIRETA'!D169)</f>
        <v>0</v>
      </c>
      <c r="D215" t="e">
        <f>IF('PRECIFICAÇÃO DIRETA'!#REF!="","",'PRECIFICAÇÃO DIRETA'!#REF!)</f>
        <v>#REF!</v>
      </c>
      <c r="E215" t="e">
        <f>IF('PRECIFICAÇÃO DIRETA'!#REF!="","",'PRECIFICAÇÃO DIRETA'!#REF!)</f>
        <v>#REF!</v>
      </c>
      <c r="F215">
        <f>IF('PRECIFICAÇÃO DIRETA'!F169="","",'PRECIFICAÇÃO DIRETA'!F169)</f>
        <v>0</v>
      </c>
      <c r="G215" t="str">
        <f>IF('PRECIFICAÇÃO DIRETA'!G169="","",'PRECIFICAÇÃO DIRETA'!G169)</f>
        <v/>
      </c>
      <c r="H215">
        <f>IF('PRECIFICAÇÃO DIRETA'!H169="","",'PRECIFICAÇÃO DIRETA'!H169)</f>
        <v>0</v>
      </c>
      <c r="I215" t="str">
        <f>IF('PRECIFICAÇÃO DIRETA'!M169="","",'PRECIFICAÇÃO DIRETA'!M169)</f>
        <v/>
      </c>
      <c r="J215" t="str">
        <f>IF('PRECIFICAÇÃO DIRETA'!N169="","",'PRECIFICAÇÃO DIRETA'!N169)</f>
        <v/>
      </c>
      <c r="K215" t="str">
        <f>IF('PRECIFICAÇÃO DIRETA'!O169="","",'PRECIFICAÇÃO DIRETA'!O169)</f>
        <v/>
      </c>
      <c r="L215" t="str">
        <f>IF('PRECIFICAÇÃO DIRETA'!P169="","",'PRECIFICAÇÃO DIRETA'!P169)</f>
        <v/>
      </c>
    </row>
    <row r="216" spans="1:12">
      <c r="A216" t="str">
        <f>IF('PRECIFICAÇÃO DIRETA'!B170="","",'PRECIFICAÇÃO DIRETA'!B170)</f>
        <v/>
      </c>
      <c r="B216" t="str">
        <f>IF('PRECIFICAÇÃO DIRETA'!C170="","",'PRECIFICAÇÃO DIRETA'!C170)</f>
        <v/>
      </c>
      <c r="C216">
        <f>IF('PRECIFICAÇÃO DIRETA'!D170="","",'PRECIFICAÇÃO DIRETA'!D170)</f>
        <v>0</v>
      </c>
      <c r="D216" t="e">
        <f>IF('PRECIFICAÇÃO DIRETA'!#REF!="","",'PRECIFICAÇÃO DIRETA'!#REF!)</f>
        <v>#REF!</v>
      </c>
      <c r="E216" t="e">
        <f>IF('PRECIFICAÇÃO DIRETA'!#REF!="","",'PRECIFICAÇÃO DIRETA'!#REF!)</f>
        <v>#REF!</v>
      </c>
      <c r="F216">
        <f>IF('PRECIFICAÇÃO DIRETA'!F170="","",'PRECIFICAÇÃO DIRETA'!F170)</f>
        <v>0</v>
      </c>
      <c r="G216" t="str">
        <f>IF('PRECIFICAÇÃO DIRETA'!G170="","",'PRECIFICAÇÃO DIRETA'!G170)</f>
        <v/>
      </c>
      <c r="H216">
        <f>IF('PRECIFICAÇÃO DIRETA'!H170="","",'PRECIFICAÇÃO DIRETA'!H170)</f>
        <v>0</v>
      </c>
      <c r="I216" t="str">
        <f>IF('PRECIFICAÇÃO DIRETA'!M170="","",'PRECIFICAÇÃO DIRETA'!M170)</f>
        <v/>
      </c>
      <c r="J216" t="str">
        <f>IF('PRECIFICAÇÃO DIRETA'!N170="","",'PRECIFICAÇÃO DIRETA'!N170)</f>
        <v/>
      </c>
      <c r="K216" t="str">
        <f>IF('PRECIFICAÇÃO DIRETA'!O170="","",'PRECIFICAÇÃO DIRETA'!O170)</f>
        <v/>
      </c>
      <c r="L216" t="str">
        <f>IF('PRECIFICAÇÃO DIRETA'!P170="","",'PRECIFICAÇÃO DIRETA'!P170)</f>
        <v/>
      </c>
    </row>
    <row r="217" spans="1:12">
      <c r="A217" t="str">
        <f>IF('PRECIFICAÇÃO DIRETA'!B171="","",'PRECIFICAÇÃO DIRETA'!B171)</f>
        <v/>
      </c>
      <c r="B217" t="str">
        <f>IF('PRECIFICAÇÃO DIRETA'!C171="","",'PRECIFICAÇÃO DIRETA'!C171)</f>
        <v/>
      </c>
      <c r="C217">
        <f>IF('PRECIFICAÇÃO DIRETA'!D171="","",'PRECIFICAÇÃO DIRETA'!D171)</f>
        <v>0</v>
      </c>
      <c r="D217" t="e">
        <f>IF('PRECIFICAÇÃO DIRETA'!#REF!="","",'PRECIFICAÇÃO DIRETA'!#REF!)</f>
        <v>#REF!</v>
      </c>
      <c r="E217" t="e">
        <f>IF('PRECIFICAÇÃO DIRETA'!#REF!="","",'PRECIFICAÇÃO DIRETA'!#REF!)</f>
        <v>#REF!</v>
      </c>
      <c r="F217">
        <f>IF('PRECIFICAÇÃO DIRETA'!F171="","",'PRECIFICAÇÃO DIRETA'!F171)</f>
        <v>0</v>
      </c>
      <c r="G217" t="str">
        <f>IF('PRECIFICAÇÃO DIRETA'!G171="","",'PRECIFICAÇÃO DIRETA'!G171)</f>
        <v/>
      </c>
      <c r="H217">
        <f>IF('PRECIFICAÇÃO DIRETA'!H171="","",'PRECIFICAÇÃO DIRETA'!H171)</f>
        <v>0</v>
      </c>
      <c r="I217" t="str">
        <f>IF('PRECIFICAÇÃO DIRETA'!M171="","",'PRECIFICAÇÃO DIRETA'!M171)</f>
        <v/>
      </c>
      <c r="J217" t="str">
        <f>IF('PRECIFICAÇÃO DIRETA'!N171="","",'PRECIFICAÇÃO DIRETA'!N171)</f>
        <v/>
      </c>
      <c r="K217" t="str">
        <f>IF('PRECIFICAÇÃO DIRETA'!O171="","",'PRECIFICAÇÃO DIRETA'!O171)</f>
        <v/>
      </c>
      <c r="L217" t="str">
        <f>IF('PRECIFICAÇÃO DIRETA'!P171="","",'PRECIFICAÇÃO DIRETA'!P171)</f>
        <v/>
      </c>
    </row>
    <row r="218" spans="1:12">
      <c r="A218" t="str">
        <f>IF('PRECIFICAÇÃO DIRETA'!B172="","",'PRECIFICAÇÃO DIRETA'!B172)</f>
        <v/>
      </c>
      <c r="B218" t="str">
        <f>IF('PRECIFICAÇÃO DIRETA'!C172="","",'PRECIFICAÇÃO DIRETA'!C172)</f>
        <v/>
      </c>
      <c r="C218">
        <f>IF('PRECIFICAÇÃO DIRETA'!D172="","",'PRECIFICAÇÃO DIRETA'!D172)</f>
        <v>0</v>
      </c>
      <c r="D218" t="e">
        <f>IF('PRECIFICAÇÃO DIRETA'!#REF!="","",'PRECIFICAÇÃO DIRETA'!#REF!)</f>
        <v>#REF!</v>
      </c>
      <c r="E218" t="e">
        <f>IF('PRECIFICAÇÃO DIRETA'!#REF!="","",'PRECIFICAÇÃO DIRETA'!#REF!)</f>
        <v>#REF!</v>
      </c>
      <c r="F218">
        <f>IF('PRECIFICAÇÃO DIRETA'!F172="","",'PRECIFICAÇÃO DIRETA'!F172)</f>
        <v>0</v>
      </c>
      <c r="G218" t="str">
        <f>IF('PRECIFICAÇÃO DIRETA'!G172="","",'PRECIFICAÇÃO DIRETA'!G172)</f>
        <v/>
      </c>
      <c r="H218">
        <f>IF('PRECIFICAÇÃO DIRETA'!H172="","",'PRECIFICAÇÃO DIRETA'!H172)</f>
        <v>0</v>
      </c>
      <c r="I218" t="str">
        <f>IF('PRECIFICAÇÃO DIRETA'!M172="","",'PRECIFICAÇÃO DIRETA'!M172)</f>
        <v/>
      </c>
      <c r="J218" t="str">
        <f>IF('PRECIFICAÇÃO DIRETA'!N172="","",'PRECIFICAÇÃO DIRETA'!N172)</f>
        <v/>
      </c>
      <c r="K218" t="str">
        <f>IF('PRECIFICAÇÃO DIRETA'!O172="","",'PRECIFICAÇÃO DIRETA'!O172)</f>
        <v/>
      </c>
      <c r="L218" t="str">
        <f>IF('PRECIFICAÇÃO DIRETA'!P172="","",'PRECIFICAÇÃO DIRETA'!P172)</f>
        <v/>
      </c>
    </row>
    <row r="219" spans="1:12">
      <c r="A219" t="str">
        <f>IF('PRECIFICAÇÃO DIRETA'!B173="","",'PRECIFICAÇÃO DIRETA'!B173)</f>
        <v/>
      </c>
      <c r="B219" t="str">
        <f>IF('PRECIFICAÇÃO DIRETA'!C173="","",'PRECIFICAÇÃO DIRETA'!C173)</f>
        <v/>
      </c>
      <c r="C219">
        <f>IF('PRECIFICAÇÃO DIRETA'!D173="","",'PRECIFICAÇÃO DIRETA'!D173)</f>
        <v>0</v>
      </c>
      <c r="D219" t="e">
        <f>IF('PRECIFICAÇÃO DIRETA'!#REF!="","",'PRECIFICAÇÃO DIRETA'!#REF!)</f>
        <v>#REF!</v>
      </c>
      <c r="E219" t="e">
        <f>IF('PRECIFICAÇÃO DIRETA'!#REF!="","",'PRECIFICAÇÃO DIRETA'!#REF!)</f>
        <v>#REF!</v>
      </c>
      <c r="F219">
        <f>IF('PRECIFICAÇÃO DIRETA'!F173="","",'PRECIFICAÇÃO DIRETA'!F173)</f>
        <v>0</v>
      </c>
      <c r="G219" t="str">
        <f>IF('PRECIFICAÇÃO DIRETA'!G173="","",'PRECIFICAÇÃO DIRETA'!G173)</f>
        <v/>
      </c>
      <c r="H219">
        <f>IF('PRECIFICAÇÃO DIRETA'!H173="","",'PRECIFICAÇÃO DIRETA'!H173)</f>
        <v>0</v>
      </c>
      <c r="I219" t="str">
        <f>IF('PRECIFICAÇÃO DIRETA'!M173="","",'PRECIFICAÇÃO DIRETA'!M173)</f>
        <v/>
      </c>
      <c r="J219" t="str">
        <f>IF('PRECIFICAÇÃO DIRETA'!N173="","",'PRECIFICAÇÃO DIRETA'!N173)</f>
        <v/>
      </c>
      <c r="K219" t="str">
        <f>IF('PRECIFICAÇÃO DIRETA'!O173="","",'PRECIFICAÇÃO DIRETA'!O173)</f>
        <v/>
      </c>
      <c r="L219" t="str">
        <f>IF('PRECIFICAÇÃO DIRETA'!P173="","",'PRECIFICAÇÃO DIRETA'!P173)</f>
        <v/>
      </c>
    </row>
    <row r="220" spans="1:12">
      <c r="A220" t="str">
        <f>IF('PRECIFICAÇÃO DIRETA'!B174="","",'PRECIFICAÇÃO DIRETA'!B174)</f>
        <v/>
      </c>
      <c r="B220" t="str">
        <f>IF('PRECIFICAÇÃO DIRETA'!C174="","",'PRECIFICAÇÃO DIRETA'!C174)</f>
        <v/>
      </c>
      <c r="C220">
        <f>IF('PRECIFICAÇÃO DIRETA'!D174="","",'PRECIFICAÇÃO DIRETA'!D174)</f>
        <v>0</v>
      </c>
      <c r="D220" t="e">
        <f>IF('PRECIFICAÇÃO DIRETA'!#REF!="","",'PRECIFICAÇÃO DIRETA'!#REF!)</f>
        <v>#REF!</v>
      </c>
      <c r="E220" t="e">
        <f>IF('PRECIFICAÇÃO DIRETA'!#REF!="","",'PRECIFICAÇÃO DIRETA'!#REF!)</f>
        <v>#REF!</v>
      </c>
      <c r="F220">
        <f>IF('PRECIFICAÇÃO DIRETA'!F174="","",'PRECIFICAÇÃO DIRETA'!F174)</f>
        <v>0</v>
      </c>
      <c r="G220" t="str">
        <f>IF('PRECIFICAÇÃO DIRETA'!G174="","",'PRECIFICAÇÃO DIRETA'!G174)</f>
        <v/>
      </c>
      <c r="H220">
        <f>IF('PRECIFICAÇÃO DIRETA'!H174="","",'PRECIFICAÇÃO DIRETA'!H174)</f>
        <v>0</v>
      </c>
      <c r="I220" t="str">
        <f>IF('PRECIFICAÇÃO DIRETA'!M174="","",'PRECIFICAÇÃO DIRETA'!M174)</f>
        <v/>
      </c>
      <c r="J220" t="str">
        <f>IF('PRECIFICAÇÃO DIRETA'!N174="","",'PRECIFICAÇÃO DIRETA'!N174)</f>
        <v/>
      </c>
      <c r="K220" t="str">
        <f>IF('PRECIFICAÇÃO DIRETA'!O174="","",'PRECIFICAÇÃO DIRETA'!O174)</f>
        <v/>
      </c>
      <c r="L220" t="str">
        <f>IF('PRECIFICAÇÃO DIRETA'!P174="","",'PRECIFICAÇÃO DIRETA'!P174)</f>
        <v/>
      </c>
    </row>
    <row r="221" spans="1:12">
      <c r="A221" t="str">
        <f>IF('PRECIFICAÇÃO DIRETA'!B175="","",'PRECIFICAÇÃO DIRETA'!B175)</f>
        <v/>
      </c>
      <c r="B221" t="str">
        <f>IF('PRECIFICAÇÃO DIRETA'!C175="","",'PRECIFICAÇÃO DIRETA'!C175)</f>
        <v/>
      </c>
      <c r="C221">
        <f>IF('PRECIFICAÇÃO DIRETA'!D175="","",'PRECIFICAÇÃO DIRETA'!D175)</f>
        <v>0</v>
      </c>
      <c r="D221" t="e">
        <f>IF('PRECIFICAÇÃO DIRETA'!#REF!="","",'PRECIFICAÇÃO DIRETA'!#REF!)</f>
        <v>#REF!</v>
      </c>
      <c r="E221" t="e">
        <f>IF('PRECIFICAÇÃO DIRETA'!#REF!="","",'PRECIFICAÇÃO DIRETA'!#REF!)</f>
        <v>#REF!</v>
      </c>
      <c r="F221">
        <f>IF('PRECIFICAÇÃO DIRETA'!F175="","",'PRECIFICAÇÃO DIRETA'!F175)</f>
        <v>0</v>
      </c>
      <c r="G221" t="str">
        <f>IF('PRECIFICAÇÃO DIRETA'!G175="","",'PRECIFICAÇÃO DIRETA'!G175)</f>
        <v/>
      </c>
      <c r="H221">
        <f>IF('PRECIFICAÇÃO DIRETA'!H175="","",'PRECIFICAÇÃO DIRETA'!H175)</f>
        <v>0</v>
      </c>
      <c r="I221" t="str">
        <f>IF('PRECIFICAÇÃO DIRETA'!M175="","",'PRECIFICAÇÃO DIRETA'!M175)</f>
        <v/>
      </c>
      <c r="J221" t="str">
        <f>IF('PRECIFICAÇÃO DIRETA'!N175="","",'PRECIFICAÇÃO DIRETA'!N175)</f>
        <v/>
      </c>
      <c r="K221" t="str">
        <f>IF('PRECIFICAÇÃO DIRETA'!O175="","",'PRECIFICAÇÃO DIRETA'!O175)</f>
        <v/>
      </c>
      <c r="L221" t="str">
        <f>IF('PRECIFICAÇÃO DIRETA'!P175="","",'PRECIFICAÇÃO DIRETA'!P175)</f>
        <v/>
      </c>
    </row>
    <row r="222" spans="1:12">
      <c r="A222" t="str">
        <f>IF('PRECIFICAÇÃO DIRETA'!B176="","",'PRECIFICAÇÃO DIRETA'!B176)</f>
        <v/>
      </c>
      <c r="B222" t="str">
        <f>IF('PRECIFICAÇÃO DIRETA'!C176="","",'PRECIFICAÇÃO DIRETA'!C176)</f>
        <v/>
      </c>
      <c r="C222">
        <f>IF('PRECIFICAÇÃO DIRETA'!D176="","",'PRECIFICAÇÃO DIRETA'!D176)</f>
        <v>0</v>
      </c>
      <c r="D222" t="e">
        <f>IF('PRECIFICAÇÃO DIRETA'!#REF!="","",'PRECIFICAÇÃO DIRETA'!#REF!)</f>
        <v>#REF!</v>
      </c>
      <c r="E222" t="e">
        <f>IF('PRECIFICAÇÃO DIRETA'!#REF!="","",'PRECIFICAÇÃO DIRETA'!#REF!)</f>
        <v>#REF!</v>
      </c>
      <c r="F222">
        <f>IF('PRECIFICAÇÃO DIRETA'!F176="","",'PRECIFICAÇÃO DIRETA'!F176)</f>
        <v>0</v>
      </c>
      <c r="G222" t="str">
        <f>IF('PRECIFICAÇÃO DIRETA'!G176="","",'PRECIFICAÇÃO DIRETA'!G176)</f>
        <v/>
      </c>
      <c r="H222">
        <f>IF('PRECIFICAÇÃO DIRETA'!H176="","",'PRECIFICAÇÃO DIRETA'!H176)</f>
        <v>0</v>
      </c>
      <c r="I222" t="str">
        <f>IF('PRECIFICAÇÃO DIRETA'!M176="","",'PRECIFICAÇÃO DIRETA'!M176)</f>
        <v/>
      </c>
      <c r="J222" t="str">
        <f>IF('PRECIFICAÇÃO DIRETA'!N176="","",'PRECIFICAÇÃO DIRETA'!N176)</f>
        <v/>
      </c>
      <c r="K222" t="str">
        <f>IF('PRECIFICAÇÃO DIRETA'!O176="","",'PRECIFICAÇÃO DIRETA'!O176)</f>
        <v/>
      </c>
      <c r="L222" t="str">
        <f>IF('PRECIFICAÇÃO DIRETA'!P176="","",'PRECIFICAÇÃO DIRETA'!P176)</f>
        <v/>
      </c>
    </row>
    <row r="223" spans="1:12">
      <c r="A223" t="str">
        <f>IF('PRECIFICAÇÃO DIRETA'!B177="","",'PRECIFICAÇÃO DIRETA'!B177)</f>
        <v/>
      </c>
      <c r="B223" t="str">
        <f>IF('PRECIFICAÇÃO DIRETA'!C177="","",'PRECIFICAÇÃO DIRETA'!C177)</f>
        <v/>
      </c>
      <c r="C223">
        <f>IF('PRECIFICAÇÃO DIRETA'!D177="","",'PRECIFICAÇÃO DIRETA'!D177)</f>
        <v>0</v>
      </c>
      <c r="D223" t="e">
        <f>IF('PRECIFICAÇÃO DIRETA'!#REF!="","",'PRECIFICAÇÃO DIRETA'!#REF!)</f>
        <v>#REF!</v>
      </c>
      <c r="E223" t="e">
        <f>IF('PRECIFICAÇÃO DIRETA'!#REF!="","",'PRECIFICAÇÃO DIRETA'!#REF!)</f>
        <v>#REF!</v>
      </c>
      <c r="F223">
        <f>IF('PRECIFICAÇÃO DIRETA'!F177="","",'PRECIFICAÇÃO DIRETA'!F177)</f>
        <v>0</v>
      </c>
      <c r="G223" t="str">
        <f>IF('PRECIFICAÇÃO DIRETA'!G177="","",'PRECIFICAÇÃO DIRETA'!G177)</f>
        <v/>
      </c>
      <c r="H223">
        <f>IF('PRECIFICAÇÃO DIRETA'!H177="","",'PRECIFICAÇÃO DIRETA'!H177)</f>
        <v>0</v>
      </c>
      <c r="I223" t="str">
        <f>IF('PRECIFICAÇÃO DIRETA'!M177="","",'PRECIFICAÇÃO DIRETA'!M177)</f>
        <v/>
      </c>
      <c r="J223" t="str">
        <f>IF('PRECIFICAÇÃO DIRETA'!N177="","",'PRECIFICAÇÃO DIRETA'!N177)</f>
        <v/>
      </c>
      <c r="K223" t="str">
        <f>IF('PRECIFICAÇÃO DIRETA'!O177="","",'PRECIFICAÇÃO DIRETA'!O177)</f>
        <v/>
      </c>
      <c r="L223" t="str">
        <f>IF('PRECIFICAÇÃO DIRETA'!P177="","",'PRECIFICAÇÃO DIRETA'!P177)</f>
        <v/>
      </c>
    </row>
    <row r="224" spans="1:12">
      <c r="A224" t="str">
        <f>IF('PRECIFICAÇÃO DIRETA'!B178="","",'PRECIFICAÇÃO DIRETA'!B178)</f>
        <v/>
      </c>
      <c r="B224" t="str">
        <f>IF('PRECIFICAÇÃO DIRETA'!C178="","",'PRECIFICAÇÃO DIRETA'!C178)</f>
        <v/>
      </c>
      <c r="C224">
        <f>IF('PRECIFICAÇÃO DIRETA'!D178="","",'PRECIFICAÇÃO DIRETA'!D178)</f>
        <v>0</v>
      </c>
      <c r="D224" t="e">
        <f>IF('PRECIFICAÇÃO DIRETA'!#REF!="","",'PRECIFICAÇÃO DIRETA'!#REF!)</f>
        <v>#REF!</v>
      </c>
      <c r="E224" t="e">
        <f>IF('PRECIFICAÇÃO DIRETA'!#REF!="","",'PRECIFICAÇÃO DIRETA'!#REF!)</f>
        <v>#REF!</v>
      </c>
      <c r="F224">
        <f>IF('PRECIFICAÇÃO DIRETA'!F178="","",'PRECIFICAÇÃO DIRETA'!F178)</f>
        <v>0</v>
      </c>
      <c r="G224" t="str">
        <f>IF('PRECIFICAÇÃO DIRETA'!G178="","",'PRECIFICAÇÃO DIRETA'!G178)</f>
        <v/>
      </c>
      <c r="H224">
        <f>IF('PRECIFICAÇÃO DIRETA'!H178="","",'PRECIFICAÇÃO DIRETA'!H178)</f>
        <v>0</v>
      </c>
      <c r="I224" t="str">
        <f>IF('PRECIFICAÇÃO DIRETA'!M178="","",'PRECIFICAÇÃO DIRETA'!M178)</f>
        <v/>
      </c>
      <c r="J224" t="str">
        <f>IF('PRECIFICAÇÃO DIRETA'!N178="","",'PRECIFICAÇÃO DIRETA'!N178)</f>
        <v/>
      </c>
      <c r="K224" t="str">
        <f>IF('PRECIFICAÇÃO DIRETA'!O178="","",'PRECIFICAÇÃO DIRETA'!O178)</f>
        <v/>
      </c>
      <c r="L224" t="str">
        <f>IF('PRECIFICAÇÃO DIRETA'!P178="","",'PRECIFICAÇÃO DIRETA'!P178)</f>
        <v/>
      </c>
    </row>
    <row r="225" spans="1:12">
      <c r="A225" t="str">
        <f>IF('PRECIFICAÇÃO DIRETA'!B179="","",'PRECIFICAÇÃO DIRETA'!B179)</f>
        <v/>
      </c>
      <c r="B225" t="str">
        <f>IF('PRECIFICAÇÃO DIRETA'!C179="","",'PRECIFICAÇÃO DIRETA'!C179)</f>
        <v/>
      </c>
      <c r="C225">
        <f>IF('PRECIFICAÇÃO DIRETA'!D179="","",'PRECIFICAÇÃO DIRETA'!D179)</f>
        <v>0</v>
      </c>
      <c r="D225" t="e">
        <f>IF('PRECIFICAÇÃO DIRETA'!#REF!="","",'PRECIFICAÇÃO DIRETA'!#REF!)</f>
        <v>#REF!</v>
      </c>
      <c r="E225" t="e">
        <f>IF('PRECIFICAÇÃO DIRETA'!#REF!="","",'PRECIFICAÇÃO DIRETA'!#REF!)</f>
        <v>#REF!</v>
      </c>
      <c r="F225">
        <f>IF('PRECIFICAÇÃO DIRETA'!F179="","",'PRECIFICAÇÃO DIRETA'!F179)</f>
        <v>0</v>
      </c>
      <c r="G225" t="str">
        <f>IF('PRECIFICAÇÃO DIRETA'!G179="","",'PRECIFICAÇÃO DIRETA'!G179)</f>
        <v/>
      </c>
      <c r="H225">
        <f>IF('PRECIFICAÇÃO DIRETA'!H179="","",'PRECIFICAÇÃO DIRETA'!H179)</f>
        <v>0</v>
      </c>
      <c r="I225" t="str">
        <f>IF('PRECIFICAÇÃO DIRETA'!M179="","",'PRECIFICAÇÃO DIRETA'!M179)</f>
        <v/>
      </c>
      <c r="J225" t="str">
        <f>IF('PRECIFICAÇÃO DIRETA'!N179="","",'PRECIFICAÇÃO DIRETA'!N179)</f>
        <v/>
      </c>
      <c r="K225" t="str">
        <f>IF('PRECIFICAÇÃO DIRETA'!O179="","",'PRECIFICAÇÃO DIRETA'!O179)</f>
        <v/>
      </c>
      <c r="L225" t="str">
        <f>IF('PRECIFICAÇÃO DIRETA'!P179="","",'PRECIFICAÇÃO DIRETA'!P179)</f>
        <v/>
      </c>
    </row>
    <row r="226" spans="1:12">
      <c r="A226" t="str">
        <f>IF('PRECIFICAÇÃO DIRETA'!B180="","",'PRECIFICAÇÃO DIRETA'!B180)</f>
        <v/>
      </c>
      <c r="B226" t="str">
        <f>IF('PRECIFICAÇÃO DIRETA'!C180="","",'PRECIFICAÇÃO DIRETA'!C180)</f>
        <v/>
      </c>
      <c r="C226">
        <f>IF('PRECIFICAÇÃO DIRETA'!D180="","",'PRECIFICAÇÃO DIRETA'!D180)</f>
        <v>0</v>
      </c>
      <c r="D226" t="e">
        <f>IF('PRECIFICAÇÃO DIRETA'!#REF!="","",'PRECIFICAÇÃO DIRETA'!#REF!)</f>
        <v>#REF!</v>
      </c>
      <c r="E226" t="e">
        <f>IF('PRECIFICAÇÃO DIRETA'!#REF!="","",'PRECIFICAÇÃO DIRETA'!#REF!)</f>
        <v>#REF!</v>
      </c>
      <c r="F226">
        <f>IF('PRECIFICAÇÃO DIRETA'!F180="","",'PRECIFICAÇÃO DIRETA'!F180)</f>
        <v>0</v>
      </c>
      <c r="G226" t="str">
        <f>IF('PRECIFICAÇÃO DIRETA'!G180="","",'PRECIFICAÇÃO DIRETA'!G180)</f>
        <v/>
      </c>
      <c r="H226">
        <f>IF('PRECIFICAÇÃO DIRETA'!H180="","",'PRECIFICAÇÃO DIRETA'!H180)</f>
        <v>0</v>
      </c>
      <c r="I226" t="str">
        <f>IF('PRECIFICAÇÃO DIRETA'!M180="","",'PRECIFICAÇÃO DIRETA'!M180)</f>
        <v/>
      </c>
      <c r="J226" t="str">
        <f>IF('PRECIFICAÇÃO DIRETA'!N180="","",'PRECIFICAÇÃO DIRETA'!N180)</f>
        <v/>
      </c>
      <c r="K226" t="str">
        <f>IF('PRECIFICAÇÃO DIRETA'!O180="","",'PRECIFICAÇÃO DIRETA'!O180)</f>
        <v/>
      </c>
      <c r="L226" t="str">
        <f>IF('PRECIFICAÇÃO DIRETA'!P180="","",'PRECIFICAÇÃO DIRETA'!P180)</f>
        <v/>
      </c>
    </row>
    <row r="227" spans="1:12">
      <c r="A227" t="str">
        <f>IF('PRECIFICAÇÃO DIRETA'!B181="","",'PRECIFICAÇÃO DIRETA'!B181)</f>
        <v/>
      </c>
      <c r="B227" t="str">
        <f>IF('PRECIFICAÇÃO DIRETA'!C181="","",'PRECIFICAÇÃO DIRETA'!C181)</f>
        <v/>
      </c>
      <c r="C227">
        <f>IF('PRECIFICAÇÃO DIRETA'!D181="","",'PRECIFICAÇÃO DIRETA'!D181)</f>
        <v>0</v>
      </c>
      <c r="D227" t="e">
        <f>IF('PRECIFICAÇÃO DIRETA'!#REF!="","",'PRECIFICAÇÃO DIRETA'!#REF!)</f>
        <v>#REF!</v>
      </c>
      <c r="E227" t="e">
        <f>IF('PRECIFICAÇÃO DIRETA'!#REF!="","",'PRECIFICAÇÃO DIRETA'!#REF!)</f>
        <v>#REF!</v>
      </c>
      <c r="F227">
        <f>IF('PRECIFICAÇÃO DIRETA'!F181="","",'PRECIFICAÇÃO DIRETA'!F181)</f>
        <v>0</v>
      </c>
      <c r="G227" t="str">
        <f>IF('PRECIFICAÇÃO DIRETA'!G181="","",'PRECIFICAÇÃO DIRETA'!G181)</f>
        <v/>
      </c>
      <c r="H227">
        <f>IF('PRECIFICAÇÃO DIRETA'!H181="","",'PRECIFICAÇÃO DIRETA'!H181)</f>
        <v>0</v>
      </c>
      <c r="I227" t="str">
        <f>IF('PRECIFICAÇÃO DIRETA'!M181="","",'PRECIFICAÇÃO DIRETA'!M181)</f>
        <v/>
      </c>
      <c r="J227" t="str">
        <f>IF('PRECIFICAÇÃO DIRETA'!N181="","",'PRECIFICAÇÃO DIRETA'!N181)</f>
        <v/>
      </c>
      <c r="K227" t="str">
        <f>IF('PRECIFICAÇÃO DIRETA'!O181="","",'PRECIFICAÇÃO DIRETA'!O181)</f>
        <v/>
      </c>
      <c r="L227" t="str">
        <f>IF('PRECIFICAÇÃO DIRETA'!P181="","",'PRECIFICAÇÃO DIRETA'!P181)</f>
        <v/>
      </c>
    </row>
    <row r="228" spans="1:12">
      <c r="A228" t="str">
        <f>IF('PRECIFICAÇÃO DIRETA'!B182="","",'PRECIFICAÇÃO DIRETA'!B182)</f>
        <v/>
      </c>
      <c r="B228" t="str">
        <f>IF('PRECIFICAÇÃO DIRETA'!C182="","",'PRECIFICAÇÃO DIRETA'!C182)</f>
        <v/>
      </c>
      <c r="C228">
        <f>IF('PRECIFICAÇÃO DIRETA'!D182="","",'PRECIFICAÇÃO DIRETA'!D182)</f>
        <v>0</v>
      </c>
      <c r="D228" t="e">
        <f>IF('PRECIFICAÇÃO DIRETA'!#REF!="","",'PRECIFICAÇÃO DIRETA'!#REF!)</f>
        <v>#REF!</v>
      </c>
      <c r="E228" t="e">
        <f>IF('PRECIFICAÇÃO DIRETA'!#REF!="","",'PRECIFICAÇÃO DIRETA'!#REF!)</f>
        <v>#REF!</v>
      </c>
      <c r="F228">
        <f>IF('PRECIFICAÇÃO DIRETA'!F182="","",'PRECIFICAÇÃO DIRETA'!F182)</f>
        <v>0</v>
      </c>
      <c r="G228" t="str">
        <f>IF('PRECIFICAÇÃO DIRETA'!G182="","",'PRECIFICAÇÃO DIRETA'!G182)</f>
        <v/>
      </c>
      <c r="H228">
        <f>IF('PRECIFICAÇÃO DIRETA'!H182="","",'PRECIFICAÇÃO DIRETA'!H182)</f>
        <v>0</v>
      </c>
      <c r="I228" t="str">
        <f>IF('PRECIFICAÇÃO DIRETA'!M182="","",'PRECIFICAÇÃO DIRETA'!M182)</f>
        <v/>
      </c>
      <c r="J228" t="str">
        <f>IF('PRECIFICAÇÃO DIRETA'!N182="","",'PRECIFICAÇÃO DIRETA'!N182)</f>
        <v/>
      </c>
      <c r="K228" t="str">
        <f>IF('PRECIFICAÇÃO DIRETA'!O182="","",'PRECIFICAÇÃO DIRETA'!O182)</f>
        <v/>
      </c>
      <c r="L228" t="str">
        <f>IF('PRECIFICAÇÃO DIRETA'!P182="","",'PRECIFICAÇÃO DIRETA'!P182)</f>
        <v/>
      </c>
    </row>
    <row r="229" spans="1:12">
      <c r="A229" t="str">
        <f>IF('PRECIFICAÇÃO DIRETA'!B183="","",'PRECIFICAÇÃO DIRETA'!B183)</f>
        <v/>
      </c>
      <c r="B229" t="str">
        <f>IF('PRECIFICAÇÃO DIRETA'!C183="","",'PRECIFICAÇÃO DIRETA'!C183)</f>
        <v/>
      </c>
      <c r="C229">
        <f>IF('PRECIFICAÇÃO DIRETA'!D183="","",'PRECIFICAÇÃO DIRETA'!D183)</f>
        <v>0</v>
      </c>
      <c r="D229" t="e">
        <f>IF('PRECIFICAÇÃO DIRETA'!#REF!="","",'PRECIFICAÇÃO DIRETA'!#REF!)</f>
        <v>#REF!</v>
      </c>
      <c r="E229" t="e">
        <f>IF('PRECIFICAÇÃO DIRETA'!#REF!="","",'PRECIFICAÇÃO DIRETA'!#REF!)</f>
        <v>#REF!</v>
      </c>
      <c r="F229">
        <f>IF('PRECIFICAÇÃO DIRETA'!F183="","",'PRECIFICAÇÃO DIRETA'!F183)</f>
        <v>0</v>
      </c>
      <c r="G229" t="str">
        <f>IF('PRECIFICAÇÃO DIRETA'!G183="","",'PRECIFICAÇÃO DIRETA'!G183)</f>
        <v/>
      </c>
      <c r="H229">
        <f>IF('PRECIFICAÇÃO DIRETA'!H183="","",'PRECIFICAÇÃO DIRETA'!H183)</f>
        <v>0</v>
      </c>
      <c r="I229" t="str">
        <f>IF('PRECIFICAÇÃO DIRETA'!M183="","",'PRECIFICAÇÃO DIRETA'!M183)</f>
        <v/>
      </c>
      <c r="J229" t="str">
        <f>IF('PRECIFICAÇÃO DIRETA'!N183="","",'PRECIFICAÇÃO DIRETA'!N183)</f>
        <v/>
      </c>
      <c r="K229" t="str">
        <f>IF('PRECIFICAÇÃO DIRETA'!O183="","",'PRECIFICAÇÃO DIRETA'!O183)</f>
        <v/>
      </c>
      <c r="L229" t="str">
        <f>IF('PRECIFICAÇÃO DIRETA'!P183="","",'PRECIFICAÇÃO DIRETA'!P183)</f>
        <v/>
      </c>
    </row>
    <row r="230" spans="1:12">
      <c r="A230" t="str">
        <f>IF('PRECIFICAÇÃO DIRETA'!B184="","",'PRECIFICAÇÃO DIRETA'!B184)</f>
        <v/>
      </c>
      <c r="B230" t="str">
        <f>IF('PRECIFICAÇÃO DIRETA'!C184="","",'PRECIFICAÇÃO DIRETA'!C184)</f>
        <v/>
      </c>
      <c r="C230">
        <f>IF('PRECIFICAÇÃO DIRETA'!D184="","",'PRECIFICAÇÃO DIRETA'!D184)</f>
        <v>0</v>
      </c>
      <c r="D230" t="e">
        <f>IF('PRECIFICAÇÃO DIRETA'!#REF!="","",'PRECIFICAÇÃO DIRETA'!#REF!)</f>
        <v>#REF!</v>
      </c>
      <c r="E230" t="e">
        <f>IF('PRECIFICAÇÃO DIRETA'!#REF!="","",'PRECIFICAÇÃO DIRETA'!#REF!)</f>
        <v>#REF!</v>
      </c>
      <c r="F230">
        <f>IF('PRECIFICAÇÃO DIRETA'!F184="","",'PRECIFICAÇÃO DIRETA'!F184)</f>
        <v>0</v>
      </c>
      <c r="G230" t="str">
        <f>IF('PRECIFICAÇÃO DIRETA'!G184="","",'PRECIFICAÇÃO DIRETA'!G184)</f>
        <v/>
      </c>
      <c r="H230">
        <f>IF('PRECIFICAÇÃO DIRETA'!H184="","",'PRECIFICAÇÃO DIRETA'!H184)</f>
        <v>0</v>
      </c>
      <c r="I230" t="str">
        <f>IF('PRECIFICAÇÃO DIRETA'!M184="","",'PRECIFICAÇÃO DIRETA'!M184)</f>
        <v/>
      </c>
      <c r="J230" t="str">
        <f>IF('PRECIFICAÇÃO DIRETA'!N184="","",'PRECIFICAÇÃO DIRETA'!N184)</f>
        <v/>
      </c>
      <c r="K230" t="str">
        <f>IF('PRECIFICAÇÃO DIRETA'!O184="","",'PRECIFICAÇÃO DIRETA'!O184)</f>
        <v/>
      </c>
      <c r="L230" t="str">
        <f>IF('PRECIFICAÇÃO DIRETA'!P184="","",'PRECIFICAÇÃO DIRETA'!P184)</f>
        <v/>
      </c>
    </row>
    <row r="231" spans="1:12">
      <c r="A231" t="str">
        <f>IF('PRECIFICAÇÃO DIRETA'!B185="","",'PRECIFICAÇÃO DIRETA'!B185)</f>
        <v/>
      </c>
      <c r="B231" t="str">
        <f>IF('PRECIFICAÇÃO DIRETA'!C185="","",'PRECIFICAÇÃO DIRETA'!C185)</f>
        <v/>
      </c>
      <c r="C231">
        <f>IF('PRECIFICAÇÃO DIRETA'!D185="","",'PRECIFICAÇÃO DIRETA'!D185)</f>
        <v>0</v>
      </c>
      <c r="D231" t="e">
        <f>IF('PRECIFICAÇÃO DIRETA'!#REF!="","",'PRECIFICAÇÃO DIRETA'!#REF!)</f>
        <v>#REF!</v>
      </c>
      <c r="E231" t="e">
        <f>IF('PRECIFICAÇÃO DIRETA'!#REF!="","",'PRECIFICAÇÃO DIRETA'!#REF!)</f>
        <v>#REF!</v>
      </c>
      <c r="F231">
        <f>IF('PRECIFICAÇÃO DIRETA'!F185="","",'PRECIFICAÇÃO DIRETA'!F185)</f>
        <v>0</v>
      </c>
      <c r="G231" t="str">
        <f>IF('PRECIFICAÇÃO DIRETA'!G185="","",'PRECIFICAÇÃO DIRETA'!G185)</f>
        <v/>
      </c>
      <c r="H231">
        <f>IF('PRECIFICAÇÃO DIRETA'!H185="","",'PRECIFICAÇÃO DIRETA'!H185)</f>
        <v>0</v>
      </c>
      <c r="I231" t="str">
        <f>IF('PRECIFICAÇÃO DIRETA'!M185="","",'PRECIFICAÇÃO DIRETA'!M185)</f>
        <v/>
      </c>
      <c r="J231" t="str">
        <f>IF('PRECIFICAÇÃO DIRETA'!N185="","",'PRECIFICAÇÃO DIRETA'!N185)</f>
        <v/>
      </c>
      <c r="K231" t="str">
        <f>IF('PRECIFICAÇÃO DIRETA'!O185="","",'PRECIFICAÇÃO DIRETA'!O185)</f>
        <v/>
      </c>
      <c r="L231" t="str">
        <f>IF('PRECIFICAÇÃO DIRETA'!P185="","",'PRECIFICAÇÃO DIRETA'!P185)</f>
        <v/>
      </c>
    </row>
    <row r="232" spans="1:12">
      <c r="A232" t="str">
        <f>IF('PRECIFICAÇÃO DIRETA'!B186="","",'PRECIFICAÇÃO DIRETA'!B186)</f>
        <v/>
      </c>
      <c r="B232" t="str">
        <f>IF('PRECIFICAÇÃO DIRETA'!C186="","",'PRECIFICAÇÃO DIRETA'!C186)</f>
        <v/>
      </c>
      <c r="C232">
        <f>IF('PRECIFICAÇÃO DIRETA'!D186="","",'PRECIFICAÇÃO DIRETA'!D186)</f>
        <v>0</v>
      </c>
      <c r="D232" t="e">
        <f>IF('PRECIFICAÇÃO DIRETA'!#REF!="","",'PRECIFICAÇÃO DIRETA'!#REF!)</f>
        <v>#REF!</v>
      </c>
      <c r="E232" t="e">
        <f>IF('PRECIFICAÇÃO DIRETA'!#REF!="","",'PRECIFICAÇÃO DIRETA'!#REF!)</f>
        <v>#REF!</v>
      </c>
      <c r="F232">
        <f>IF('PRECIFICAÇÃO DIRETA'!F186="","",'PRECIFICAÇÃO DIRETA'!F186)</f>
        <v>0</v>
      </c>
      <c r="G232" t="str">
        <f>IF('PRECIFICAÇÃO DIRETA'!G186="","",'PRECIFICAÇÃO DIRETA'!G186)</f>
        <v/>
      </c>
      <c r="H232">
        <f>IF('PRECIFICAÇÃO DIRETA'!H186="","",'PRECIFICAÇÃO DIRETA'!H186)</f>
        <v>0</v>
      </c>
      <c r="I232" t="str">
        <f>IF('PRECIFICAÇÃO DIRETA'!M186="","",'PRECIFICAÇÃO DIRETA'!M186)</f>
        <v/>
      </c>
      <c r="J232" t="str">
        <f>IF('PRECIFICAÇÃO DIRETA'!N186="","",'PRECIFICAÇÃO DIRETA'!N186)</f>
        <v/>
      </c>
      <c r="K232" t="str">
        <f>IF('PRECIFICAÇÃO DIRETA'!O186="","",'PRECIFICAÇÃO DIRETA'!O186)</f>
        <v/>
      </c>
      <c r="L232" t="str">
        <f>IF('PRECIFICAÇÃO DIRETA'!P186="","",'PRECIFICAÇÃO DIRETA'!P186)</f>
        <v/>
      </c>
    </row>
    <row r="233" spans="1:12">
      <c r="A233" t="str">
        <f>IF('PRECIFICAÇÃO DIRETA'!B187="","",'PRECIFICAÇÃO DIRETA'!B187)</f>
        <v/>
      </c>
      <c r="B233" t="str">
        <f>IF('PRECIFICAÇÃO DIRETA'!C187="","",'PRECIFICAÇÃO DIRETA'!C187)</f>
        <v/>
      </c>
      <c r="C233">
        <f>IF('PRECIFICAÇÃO DIRETA'!D187="","",'PRECIFICAÇÃO DIRETA'!D187)</f>
        <v>0</v>
      </c>
      <c r="D233" t="e">
        <f>IF('PRECIFICAÇÃO DIRETA'!#REF!="","",'PRECIFICAÇÃO DIRETA'!#REF!)</f>
        <v>#REF!</v>
      </c>
      <c r="E233" t="e">
        <f>IF('PRECIFICAÇÃO DIRETA'!#REF!="","",'PRECIFICAÇÃO DIRETA'!#REF!)</f>
        <v>#REF!</v>
      </c>
      <c r="F233">
        <f>IF('PRECIFICAÇÃO DIRETA'!F187="","",'PRECIFICAÇÃO DIRETA'!F187)</f>
        <v>0</v>
      </c>
      <c r="G233" t="str">
        <f>IF('PRECIFICAÇÃO DIRETA'!G187="","",'PRECIFICAÇÃO DIRETA'!G187)</f>
        <v/>
      </c>
      <c r="H233">
        <f>IF('PRECIFICAÇÃO DIRETA'!H187="","",'PRECIFICAÇÃO DIRETA'!H187)</f>
        <v>0</v>
      </c>
      <c r="I233" t="str">
        <f>IF('PRECIFICAÇÃO DIRETA'!M187="","",'PRECIFICAÇÃO DIRETA'!M187)</f>
        <v/>
      </c>
      <c r="J233" t="str">
        <f>IF('PRECIFICAÇÃO DIRETA'!N187="","",'PRECIFICAÇÃO DIRETA'!N187)</f>
        <v/>
      </c>
      <c r="K233" t="str">
        <f>IF('PRECIFICAÇÃO DIRETA'!O187="","",'PRECIFICAÇÃO DIRETA'!O187)</f>
        <v/>
      </c>
      <c r="L233" t="str">
        <f>IF('PRECIFICAÇÃO DIRETA'!P187="","",'PRECIFICAÇÃO DIRETA'!P187)</f>
        <v/>
      </c>
    </row>
    <row r="234" spans="1:12">
      <c r="A234" t="str">
        <f>IF('PRECIFICAÇÃO DIRETA'!B188="","",'PRECIFICAÇÃO DIRETA'!B188)</f>
        <v/>
      </c>
      <c r="B234" t="str">
        <f>IF('PRECIFICAÇÃO DIRETA'!C188="","",'PRECIFICAÇÃO DIRETA'!C188)</f>
        <v/>
      </c>
      <c r="C234">
        <f>IF('PRECIFICAÇÃO DIRETA'!D188="","",'PRECIFICAÇÃO DIRETA'!D188)</f>
        <v>0</v>
      </c>
      <c r="D234" t="e">
        <f>IF('PRECIFICAÇÃO DIRETA'!#REF!="","",'PRECIFICAÇÃO DIRETA'!#REF!)</f>
        <v>#REF!</v>
      </c>
      <c r="E234" t="e">
        <f>IF('PRECIFICAÇÃO DIRETA'!#REF!="","",'PRECIFICAÇÃO DIRETA'!#REF!)</f>
        <v>#REF!</v>
      </c>
      <c r="F234">
        <f>IF('PRECIFICAÇÃO DIRETA'!F188="","",'PRECIFICAÇÃO DIRETA'!F188)</f>
        <v>0</v>
      </c>
      <c r="G234" t="str">
        <f>IF('PRECIFICAÇÃO DIRETA'!G188="","",'PRECIFICAÇÃO DIRETA'!G188)</f>
        <v/>
      </c>
      <c r="H234">
        <f>IF('PRECIFICAÇÃO DIRETA'!H188="","",'PRECIFICAÇÃO DIRETA'!H188)</f>
        <v>0</v>
      </c>
      <c r="I234" t="str">
        <f>IF('PRECIFICAÇÃO DIRETA'!M188="","",'PRECIFICAÇÃO DIRETA'!M188)</f>
        <v/>
      </c>
      <c r="J234" t="str">
        <f>IF('PRECIFICAÇÃO DIRETA'!N188="","",'PRECIFICAÇÃO DIRETA'!N188)</f>
        <v/>
      </c>
      <c r="K234" t="str">
        <f>IF('PRECIFICAÇÃO DIRETA'!O188="","",'PRECIFICAÇÃO DIRETA'!O188)</f>
        <v/>
      </c>
      <c r="L234" t="str">
        <f>IF('PRECIFICAÇÃO DIRETA'!P188="","",'PRECIFICAÇÃO DIRETA'!P188)</f>
        <v/>
      </c>
    </row>
    <row r="235" spans="1:12">
      <c r="A235" t="str">
        <f>IF('PRECIFICAÇÃO DIRETA'!B189="","",'PRECIFICAÇÃO DIRETA'!B189)</f>
        <v/>
      </c>
      <c r="B235" t="str">
        <f>IF('PRECIFICAÇÃO DIRETA'!C189="","",'PRECIFICAÇÃO DIRETA'!C189)</f>
        <v/>
      </c>
      <c r="C235">
        <f>IF('PRECIFICAÇÃO DIRETA'!D189="","",'PRECIFICAÇÃO DIRETA'!D189)</f>
        <v>0</v>
      </c>
      <c r="D235" t="e">
        <f>IF('PRECIFICAÇÃO DIRETA'!#REF!="","",'PRECIFICAÇÃO DIRETA'!#REF!)</f>
        <v>#REF!</v>
      </c>
      <c r="E235" t="e">
        <f>IF('PRECIFICAÇÃO DIRETA'!#REF!="","",'PRECIFICAÇÃO DIRETA'!#REF!)</f>
        <v>#REF!</v>
      </c>
      <c r="F235">
        <f>IF('PRECIFICAÇÃO DIRETA'!F189="","",'PRECIFICAÇÃO DIRETA'!F189)</f>
        <v>0</v>
      </c>
      <c r="G235" t="str">
        <f>IF('PRECIFICAÇÃO DIRETA'!G189="","",'PRECIFICAÇÃO DIRETA'!G189)</f>
        <v/>
      </c>
      <c r="H235">
        <f>IF('PRECIFICAÇÃO DIRETA'!H189="","",'PRECIFICAÇÃO DIRETA'!H189)</f>
        <v>0</v>
      </c>
      <c r="I235" t="str">
        <f>IF('PRECIFICAÇÃO DIRETA'!M189="","",'PRECIFICAÇÃO DIRETA'!M189)</f>
        <v/>
      </c>
      <c r="J235" t="str">
        <f>IF('PRECIFICAÇÃO DIRETA'!N189="","",'PRECIFICAÇÃO DIRETA'!N189)</f>
        <v/>
      </c>
      <c r="K235" t="str">
        <f>IF('PRECIFICAÇÃO DIRETA'!O189="","",'PRECIFICAÇÃO DIRETA'!O189)</f>
        <v/>
      </c>
      <c r="L235" t="str">
        <f>IF('PRECIFICAÇÃO DIRETA'!P189="","",'PRECIFICAÇÃO DIRETA'!P189)</f>
        <v/>
      </c>
    </row>
    <row r="236" spans="1:12">
      <c r="A236" t="str">
        <f>IF('PRECIFICAÇÃO DIRETA'!B190="","",'PRECIFICAÇÃO DIRETA'!B190)</f>
        <v/>
      </c>
      <c r="B236" t="str">
        <f>IF('PRECIFICAÇÃO DIRETA'!C190="","",'PRECIFICAÇÃO DIRETA'!C190)</f>
        <v/>
      </c>
      <c r="C236">
        <f>IF('PRECIFICAÇÃO DIRETA'!D190="","",'PRECIFICAÇÃO DIRETA'!D190)</f>
        <v>0</v>
      </c>
      <c r="D236" t="e">
        <f>IF('PRECIFICAÇÃO DIRETA'!#REF!="","",'PRECIFICAÇÃO DIRETA'!#REF!)</f>
        <v>#REF!</v>
      </c>
      <c r="E236" t="e">
        <f>IF('PRECIFICAÇÃO DIRETA'!#REF!="","",'PRECIFICAÇÃO DIRETA'!#REF!)</f>
        <v>#REF!</v>
      </c>
      <c r="F236">
        <f>IF('PRECIFICAÇÃO DIRETA'!F190="","",'PRECIFICAÇÃO DIRETA'!F190)</f>
        <v>0</v>
      </c>
      <c r="G236" t="str">
        <f>IF('PRECIFICAÇÃO DIRETA'!G190="","",'PRECIFICAÇÃO DIRETA'!G190)</f>
        <v/>
      </c>
      <c r="H236">
        <f>IF('PRECIFICAÇÃO DIRETA'!H190="","",'PRECIFICAÇÃO DIRETA'!H190)</f>
        <v>0</v>
      </c>
      <c r="I236" t="str">
        <f>IF('PRECIFICAÇÃO DIRETA'!M190="","",'PRECIFICAÇÃO DIRETA'!M190)</f>
        <v/>
      </c>
      <c r="J236" t="str">
        <f>IF('PRECIFICAÇÃO DIRETA'!N190="","",'PRECIFICAÇÃO DIRETA'!N190)</f>
        <v/>
      </c>
      <c r="K236" t="str">
        <f>IF('PRECIFICAÇÃO DIRETA'!O190="","",'PRECIFICAÇÃO DIRETA'!O190)</f>
        <v/>
      </c>
      <c r="L236" t="str">
        <f>IF('PRECIFICAÇÃO DIRETA'!P190="","",'PRECIFICAÇÃO DIRETA'!P190)</f>
        <v/>
      </c>
    </row>
    <row r="237" spans="1:12">
      <c r="A237" t="str">
        <f>IF('PRECIFICAÇÃO DIRETA'!B191="","",'PRECIFICAÇÃO DIRETA'!B191)</f>
        <v/>
      </c>
      <c r="B237" t="str">
        <f>IF('PRECIFICAÇÃO DIRETA'!C191="","",'PRECIFICAÇÃO DIRETA'!C191)</f>
        <v/>
      </c>
      <c r="C237">
        <f>IF('PRECIFICAÇÃO DIRETA'!D191="","",'PRECIFICAÇÃO DIRETA'!D191)</f>
        <v>0</v>
      </c>
      <c r="D237" t="e">
        <f>IF('PRECIFICAÇÃO DIRETA'!#REF!="","",'PRECIFICAÇÃO DIRETA'!#REF!)</f>
        <v>#REF!</v>
      </c>
      <c r="E237" t="e">
        <f>IF('PRECIFICAÇÃO DIRETA'!#REF!="","",'PRECIFICAÇÃO DIRETA'!#REF!)</f>
        <v>#REF!</v>
      </c>
      <c r="F237">
        <f>IF('PRECIFICAÇÃO DIRETA'!F191="","",'PRECIFICAÇÃO DIRETA'!F191)</f>
        <v>0</v>
      </c>
      <c r="G237" t="str">
        <f>IF('PRECIFICAÇÃO DIRETA'!G191="","",'PRECIFICAÇÃO DIRETA'!G191)</f>
        <v/>
      </c>
      <c r="H237">
        <f>IF('PRECIFICAÇÃO DIRETA'!H191="","",'PRECIFICAÇÃO DIRETA'!H191)</f>
        <v>0</v>
      </c>
      <c r="I237" t="str">
        <f>IF('PRECIFICAÇÃO DIRETA'!M191="","",'PRECIFICAÇÃO DIRETA'!M191)</f>
        <v/>
      </c>
      <c r="J237" t="str">
        <f>IF('PRECIFICAÇÃO DIRETA'!N191="","",'PRECIFICAÇÃO DIRETA'!N191)</f>
        <v/>
      </c>
      <c r="K237" t="str">
        <f>IF('PRECIFICAÇÃO DIRETA'!O191="","",'PRECIFICAÇÃO DIRETA'!O191)</f>
        <v/>
      </c>
      <c r="L237" t="str">
        <f>IF('PRECIFICAÇÃO DIRETA'!P191="","",'PRECIFICAÇÃO DIRETA'!P191)</f>
        <v/>
      </c>
    </row>
    <row r="238" spans="1:12">
      <c r="A238" t="str">
        <f>IF('PRECIFICAÇÃO DIRETA'!B192="","",'PRECIFICAÇÃO DIRETA'!B192)</f>
        <v/>
      </c>
      <c r="B238" t="str">
        <f>IF('PRECIFICAÇÃO DIRETA'!C192="","",'PRECIFICAÇÃO DIRETA'!C192)</f>
        <v/>
      </c>
      <c r="C238">
        <f>IF('PRECIFICAÇÃO DIRETA'!D192="","",'PRECIFICAÇÃO DIRETA'!D192)</f>
        <v>0</v>
      </c>
      <c r="D238" t="e">
        <f>IF('PRECIFICAÇÃO DIRETA'!#REF!="","",'PRECIFICAÇÃO DIRETA'!#REF!)</f>
        <v>#REF!</v>
      </c>
      <c r="E238" t="e">
        <f>IF('PRECIFICAÇÃO DIRETA'!#REF!="","",'PRECIFICAÇÃO DIRETA'!#REF!)</f>
        <v>#REF!</v>
      </c>
      <c r="F238">
        <f>IF('PRECIFICAÇÃO DIRETA'!F192="","",'PRECIFICAÇÃO DIRETA'!F192)</f>
        <v>0</v>
      </c>
      <c r="G238" t="str">
        <f>IF('PRECIFICAÇÃO DIRETA'!G192="","",'PRECIFICAÇÃO DIRETA'!G192)</f>
        <v/>
      </c>
      <c r="H238">
        <f>IF('PRECIFICAÇÃO DIRETA'!H192="","",'PRECIFICAÇÃO DIRETA'!H192)</f>
        <v>0</v>
      </c>
      <c r="I238" t="str">
        <f>IF('PRECIFICAÇÃO DIRETA'!M192="","",'PRECIFICAÇÃO DIRETA'!M192)</f>
        <v/>
      </c>
      <c r="J238" t="str">
        <f>IF('PRECIFICAÇÃO DIRETA'!N192="","",'PRECIFICAÇÃO DIRETA'!N192)</f>
        <v/>
      </c>
      <c r="K238" t="str">
        <f>IF('PRECIFICAÇÃO DIRETA'!O192="","",'PRECIFICAÇÃO DIRETA'!O192)</f>
        <v/>
      </c>
      <c r="L238" t="str">
        <f>IF('PRECIFICAÇÃO DIRETA'!P192="","",'PRECIFICAÇÃO DIRETA'!P192)</f>
        <v/>
      </c>
    </row>
    <row r="239" spans="1:12">
      <c r="A239" t="str">
        <f>IF('PRECIFICAÇÃO DIRETA'!B193="","",'PRECIFICAÇÃO DIRETA'!B193)</f>
        <v/>
      </c>
      <c r="B239" t="str">
        <f>IF('PRECIFICAÇÃO DIRETA'!C193="","",'PRECIFICAÇÃO DIRETA'!C193)</f>
        <v/>
      </c>
      <c r="C239">
        <f>IF('PRECIFICAÇÃO DIRETA'!D193="","",'PRECIFICAÇÃO DIRETA'!D193)</f>
        <v>0</v>
      </c>
      <c r="D239" t="e">
        <f>IF('PRECIFICAÇÃO DIRETA'!#REF!="","",'PRECIFICAÇÃO DIRETA'!#REF!)</f>
        <v>#REF!</v>
      </c>
      <c r="E239" t="e">
        <f>IF('PRECIFICAÇÃO DIRETA'!#REF!="","",'PRECIFICAÇÃO DIRETA'!#REF!)</f>
        <v>#REF!</v>
      </c>
      <c r="F239">
        <f>IF('PRECIFICAÇÃO DIRETA'!F193="","",'PRECIFICAÇÃO DIRETA'!F193)</f>
        <v>0</v>
      </c>
      <c r="G239" t="str">
        <f>IF('PRECIFICAÇÃO DIRETA'!G193="","",'PRECIFICAÇÃO DIRETA'!G193)</f>
        <v/>
      </c>
      <c r="H239">
        <f>IF('PRECIFICAÇÃO DIRETA'!H193="","",'PRECIFICAÇÃO DIRETA'!H193)</f>
        <v>0</v>
      </c>
      <c r="I239" t="str">
        <f>IF('PRECIFICAÇÃO DIRETA'!M193="","",'PRECIFICAÇÃO DIRETA'!M193)</f>
        <v/>
      </c>
      <c r="J239" t="str">
        <f>IF('PRECIFICAÇÃO DIRETA'!N193="","",'PRECIFICAÇÃO DIRETA'!N193)</f>
        <v/>
      </c>
      <c r="K239" t="str">
        <f>IF('PRECIFICAÇÃO DIRETA'!O193="","",'PRECIFICAÇÃO DIRETA'!O193)</f>
        <v/>
      </c>
      <c r="L239" t="str">
        <f>IF('PRECIFICAÇÃO DIRETA'!P193="","",'PRECIFICAÇÃO DIRETA'!P193)</f>
        <v/>
      </c>
    </row>
    <row r="240" spans="1:12">
      <c r="A240" t="str">
        <f>IF('PRECIFICAÇÃO DIRETA'!B194="","",'PRECIFICAÇÃO DIRETA'!B194)</f>
        <v/>
      </c>
      <c r="B240" t="str">
        <f>IF('PRECIFICAÇÃO DIRETA'!C194="","",'PRECIFICAÇÃO DIRETA'!C194)</f>
        <v/>
      </c>
      <c r="C240">
        <f>IF('PRECIFICAÇÃO DIRETA'!D194="","",'PRECIFICAÇÃO DIRETA'!D194)</f>
        <v>0</v>
      </c>
      <c r="D240" t="e">
        <f>IF('PRECIFICAÇÃO DIRETA'!#REF!="","",'PRECIFICAÇÃO DIRETA'!#REF!)</f>
        <v>#REF!</v>
      </c>
      <c r="E240" t="e">
        <f>IF('PRECIFICAÇÃO DIRETA'!#REF!="","",'PRECIFICAÇÃO DIRETA'!#REF!)</f>
        <v>#REF!</v>
      </c>
      <c r="F240">
        <f>IF('PRECIFICAÇÃO DIRETA'!F194="","",'PRECIFICAÇÃO DIRETA'!F194)</f>
        <v>0</v>
      </c>
      <c r="G240" t="str">
        <f>IF('PRECIFICAÇÃO DIRETA'!G194="","",'PRECIFICAÇÃO DIRETA'!G194)</f>
        <v/>
      </c>
      <c r="H240">
        <f>IF('PRECIFICAÇÃO DIRETA'!H194="","",'PRECIFICAÇÃO DIRETA'!H194)</f>
        <v>0</v>
      </c>
      <c r="I240" t="str">
        <f>IF('PRECIFICAÇÃO DIRETA'!M194="","",'PRECIFICAÇÃO DIRETA'!M194)</f>
        <v/>
      </c>
      <c r="J240" t="str">
        <f>IF('PRECIFICAÇÃO DIRETA'!N194="","",'PRECIFICAÇÃO DIRETA'!N194)</f>
        <v/>
      </c>
      <c r="K240" t="str">
        <f>IF('PRECIFICAÇÃO DIRETA'!O194="","",'PRECIFICAÇÃO DIRETA'!O194)</f>
        <v/>
      </c>
      <c r="L240" t="str">
        <f>IF('PRECIFICAÇÃO DIRETA'!P194="","",'PRECIFICAÇÃO DIRETA'!P194)</f>
        <v/>
      </c>
    </row>
    <row r="241" spans="1:12">
      <c r="A241" t="str">
        <f>IF('PRECIFICAÇÃO DIRETA'!B195="","",'PRECIFICAÇÃO DIRETA'!B195)</f>
        <v/>
      </c>
      <c r="B241" t="str">
        <f>IF('PRECIFICAÇÃO DIRETA'!C195="","",'PRECIFICAÇÃO DIRETA'!C195)</f>
        <v/>
      </c>
      <c r="C241">
        <f>IF('PRECIFICAÇÃO DIRETA'!D195="","",'PRECIFICAÇÃO DIRETA'!D195)</f>
        <v>0</v>
      </c>
      <c r="D241" t="e">
        <f>IF('PRECIFICAÇÃO DIRETA'!#REF!="","",'PRECIFICAÇÃO DIRETA'!#REF!)</f>
        <v>#REF!</v>
      </c>
      <c r="E241" t="e">
        <f>IF('PRECIFICAÇÃO DIRETA'!#REF!="","",'PRECIFICAÇÃO DIRETA'!#REF!)</f>
        <v>#REF!</v>
      </c>
      <c r="F241">
        <f>IF('PRECIFICAÇÃO DIRETA'!F195="","",'PRECIFICAÇÃO DIRETA'!F195)</f>
        <v>0</v>
      </c>
      <c r="G241" t="str">
        <f>IF('PRECIFICAÇÃO DIRETA'!G195="","",'PRECIFICAÇÃO DIRETA'!G195)</f>
        <v/>
      </c>
      <c r="H241">
        <f>IF('PRECIFICAÇÃO DIRETA'!H195="","",'PRECIFICAÇÃO DIRETA'!H195)</f>
        <v>0</v>
      </c>
      <c r="I241" t="str">
        <f>IF('PRECIFICAÇÃO DIRETA'!M195="","",'PRECIFICAÇÃO DIRETA'!M195)</f>
        <v/>
      </c>
      <c r="J241" t="str">
        <f>IF('PRECIFICAÇÃO DIRETA'!N195="","",'PRECIFICAÇÃO DIRETA'!N195)</f>
        <v/>
      </c>
      <c r="K241" t="str">
        <f>IF('PRECIFICAÇÃO DIRETA'!O195="","",'PRECIFICAÇÃO DIRETA'!O195)</f>
        <v/>
      </c>
      <c r="L241" t="str">
        <f>IF('PRECIFICAÇÃO DIRETA'!P195="","",'PRECIFICAÇÃO DIRETA'!P195)</f>
        <v/>
      </c>
    </row>
    <row r="242" spans="1:12">
      <c r="A242" t="str">
        <f>IF('PRECIFICAÇÃO DIRETA'!B196="","",'PRECIFICAÇÃO DIRETA'!B196)</f>
        <v/>
      </c>
      <c r="B242" t="str">
        <f>IF('PRECIFICAÇÃO DIRETA'!C196="","",'PRECIFICAÇÃO DIRETA'!C196)</f>
        <v/>
      </c>
      <c r="C242">
        <f>IF('PRECIFICAÇÃO DIRETA'!D196="","",'PRECIFICAÇÃO DIRETA'!D196)</f>
        <v>0</v>
      </c>
      <c r="D242" t="e">
        <f>IF('PRECIFICAÇÃO DIRETA'!#REF!="","",'PRECIFICAÇÃO DIRETA'!#REF!)</f>
        <v>#REF!</v>
      </c>
      <c r="E242" t="e">
        <f>IF('PRECIFICAÇÃO DIRETA'!#REF!="","",'PRECIFICAÇÃO DIRETA'!#REF!)</f>
        <v>#REF!</v>
      </c>
      <c r="F242">
        <f>IF('PRECIFICAÇÃO DIRETA'!F196="","",'PRECIFICAÇÃO DIRETA'!F196)</f>
        <v>0</v>
      </c>
      <c r="G242" t="str">
        <f>IF('PRECIFICAÇÃO DIRETA'!G196="","",'PRECIFICAÇÃO DIRETA'!G196)</f>
        <v/>
      </c>
      <c r="H242">
        <f>IF('PRECIFICAÇÃO DIRETA'!H196="","",'PRECIFICAÇÃO DIRETA'!H196)</f>
        <v>0</v>
      </c>
      <c r="I242" t="str">
        <f>IF('PRECIFICAÇÃO DIRETA'!M196="","",'PRECIFICAÇÃO DIRETA'!M196)</f>
        <v/>
      </c>
      <c r="J242" t="str">
        <f>IF('PRECIFICAÇÃO DIRETA'!N196="","",'PRECIFICAÇÃO DIRETA'!N196)</f>
        <v/>
      </c>
      <c r="K242" t="str">
        <f>IF('PRECIFICAÇÃO DIRETA'!O196="","",'PRECIFICAÇÃO DIRETA'!O196)</f>
        <v/>
      </c>
      <c r="L242" t="str">
        <f>IF('PRECIFICAÇÃO DIRETA'!P196="","",'PRECIFICAÇÃO DIRETA'!P196)</f>
        <v/>
      </c>
    </row>
    <row r="243" spans="1:12">
      <c r="A243" t="str">
        <f>IF('PRECIFICAÇÃO DIRETA'!B197="","",'PRECIFICAÇÃO DIRETA'!B197)</f>
        <v/>
      </c>
      <c r="B243" t="str">
        <f>IF('PRECIFICAÇÃO DIRETA'!C197="","",'PRECIFICAÇÃO DIRETA'!C197)</f>
        <v/>
      </c>
      <c r="C243">
        <f>IF('PRECIFICAÇÃO DIRETA'!D197="","",'PRECIFICAÇÃO DIRETA'!D197)</f>
        <v>0</v>
      </c>
      <c r="D243" t="e">
        <f>IF('PRECIFICAÇÃO DIRETA'!#REF!="","",'PRECIFICAÇÃO DIRETA'!#REF!)</f>
        <v>#REF!</v>
      </c>
      <c r="E243" t="e">
        <f>IF('PRECIFICAÇÃO DIRETA'!#REF!="","",'PRECIFICAÇÃO DIRETA'!#REF!)</f>
        <v>#REF!</v>
      </c>
      <c r="F243">
        <f>IF('PRECIFICAÇÃO DIRETA'!F197="","",'PRECIFICAÇÃO DIRETA'!F197)</f>
        <v>0</v>
      </c>
      <c r="G243" t="str">
        <f>IF('PRECIFICAÇÃO DIRETA'!G197="","",'PRECIFICAÇÃO DIRETA'!G197)</f>
        <v/>
      </c>
      <c r="H243">
        <f>IF('PRECIFICAÇÃO DIRETA'!H197="","",'PRECIFICAÇÃO DIRETA'!H197)</f>
        <v>0</v>
      </c>
      <c r="I243" t="str">
        <f>IF('PRECIFICAÇÃO DIRETA'!M197="","",'PRECIFICAÇÃO DIRETA'!M197)</f>
        <v/>
      </c>
      <c r="J243" t="str">
        <f>IF('PRECIFICAÇÃO DIRETA'!N197="","",'PRECIFICAÇÃO DIRETA'!N197)</f>
        <v/>
      </c>
      <c r="K243" t="str">
        <f>IF('PRECIFICAÇÃO DIRETA'!O197="","",'PRECIFICAÇÃO DIRETA'!O197)</f>
        <v/>
      </c>
      <c r="L243" t="str">
        <f>IF('PRECIFICAÇÃO DIRETA'!P197="","",'PRECIFICAÇÃO DIRETA'!P197)</f>
        <v/>
      </c>
    </row>
    <row r="244" spans="1:12">
      <c r="A244" t="str">
        <f>IF('PRECIFICAÇÃO DIRETA'!B198="","",'PRECIFICAÇÃO DIRETA'!B198)</f>
        <v/>
      </c>
      <c r="B244" t="str">
        <f>IF('PRECIFICAÇÃO DIRETA'!C198="","",'PRECIFICAÇÃO DIRETA'!C198)</f>
        <v/>
      </c>
      <c r="C244">
        <f>IF('PRECIFICAÇÃO DIRETA'!D198="","",'PRECIFICAÇÃO DIRETA'!D198)</f>
        <v>0</v>
      </c>
      <c r="D244" t="e">
        <f>IF('PRECIFICAÇÃO DIRETA'!#REF!="","",'PRECIFICAÇÃO DIRETA'!#REF!)</f>
        <v>#REF!</v>
      </c>
      <c r="E244" t="e">
        <f>IF('PRECIFICAÇÃO DIRETA'!#REF!="","",'PRECIFICAÇÃO DIRETA'!#REF!)</f>
        <v>#REF!</v>
      </c>
      <c r="F244">
        <f>IF('PRECIFICAÇÃO DIRETA'!F198="","",'PRECIFICAÇÃO DIRETA'!F198)</f>
        <v>0</v>
      </c>
      <c r="G244" t="str">
        <f>IF('PRECIFICAÇÃO DIRETA'!G198="","",'PRECIFICAÇÃO DIRETA'!G198)</f>
        <v/>
      </c>
      <c r="H244">
        <f>IF('PRECIFICAÇÃO DIRETA'!H198="","",'PRECIFICAÇÃO DIRETA'!H198)</f>
        <v>0</v>
      </c>
      <c r="I244" t="str">
        <f>IF('PRECIFICAÇÃO DIRETA'!M198="","",'PRECIFICAÇÃO DIRETA'!M198)</f>
        <v/>
      </c>
      <c r="J244" t="str">
        <f>IF('PRECIFICAÇÃO DIRETA'!N198="","",'PRECIFICAÇÃO DIRETA'!N198)</f>
        <v/>
      </c>
      <c r="K244" t="str">
        <f>IF('PRECIFICAÇÃO DIRETA'!O198="","",'PRECIFICAÇÃO DIRETA'!O198)</f>
        <v/>
      </c>
      <c r="L244" t="str">
        <f>IF('PRECIFICAÇÃO DIRETA'!P198="","",'PRECIFICAÇÃO DIRETA'!P198)</f>
        <v/>
      </c>
    </row>
    <row r="245" spans="1:12">
      <c r="A245" t="str">
        <f>IF('PRECIFICAÇÃO DIRETA'!B199="","",'PRECIFICAÇÃO DIRETA'!B199)</f>
        <v/>
      </c>
      <c r="B245" t="str">
        <f>IF('PRECIFICAÇÃO DIRETA'!C199="","",'PRECIFICAÇÃO DIRETA'!C199)</f>
        <v/>
      </c>
      <c r="C245">
        <f>IF('PRECIFICAÇÃO DIRETA'!D199="","",'PRECIFICAÇÃO DIRETA'!D199)</f>
        <v>0</v>
      </c>
      <c r="D245" t="e">
        <f>IF('PRECIFICAÇÃO DIRETA'!#REF!="","",'PRECIFICAÇÃO DIRETA'!#REF!)</f>
        <v>#REF!</v>
      </c>
      <c r="E245" t="e">
        <f>IF('PRECIFICAÇÃO DIRETA'!#REF!="","",'PRECIFICAÇÃO DIRETA'!#REF!)</f>
        <v>#REF!</v>
      </c>
      <c r="F245">
        <f>IF('PRECIFICAÇÃO DIRETA'!F199="","",'PRECIFICAÇÃO DIRETA'!F199)</f>
        <v>0</v>
      </c>
      <c r="G245" t="str">
        <f>IF('PRECIFICAÇÃO DIRETA'!G199="","",'PRECIFICAÇÃO DIRETA'!G199)</f>
        <v/>
      </c>
      <c r="H245">
        <f>IF('PRECIFICAÇÃO DIRETA'!H199="","",'PRECIFICAÇÃO DIRETA'!H199)</f>
        <v>0</v>
      </c>
      <c r="I245" t="str">
        <f>IF('PRECIFICAÇÃO DIRETA'!M199="","",'PRECIFICAÇÃO DIRETA'!M199)</f>
        <v/>
      </c>
      <c r="J245" t="str">
        <f>IF('PRECIFICAÇÃO DIRETA'!N199="","",'PRECIFICAÇÃO DIRETA'!N199)</f>
        <v/>
      </c>
      <c r="K245" t="str">
        <f>IF('PRECIFICAÇÃO DIRETA'!O199="","",'PRECIFICAÇÃO DIRETA'!O199)</f>
        <v/>
      </c>
      <c r="L245" t="str">
        <f>IF('PRECIFICAÇÃO DIRETA'!P199="","",'PRECIFICAÇÃO DIRETA'!P199)</f>
        <v/>
      </c>
    </row>
    <row r="246" spans="1:12">
      <c r="A246" t="str">
        <f>IF('PRECIFICAÇÃO DIRETA'!B200="","",'PRECIFICAÇÃO DIRETA'!B200)</f>
        <v/>
      </c>
      <c r="B246" t="str">
        <f>IF('PRECIFICAÇÃO DIRETA'!C200="","",'PRECIFICAÇÃO DIRETA'!C200)</f>
        <v/>
      </c>
      <c r="C246">
        <f>IF('PRECIFICAÇÃO DIRETA'!D200="","",'PRECIFICAÇÃO DIRETA'!D200)</f>
        <v>0</v>
      </c>
      <c r="D246" t="e">
        <f>IF('PRECIFICAÇÃO DIRETA'!#REF!="","",'PRECIFICAÇÃO DIRETA'!#REF!)</f>
        <v>#REF!</v>
      </c>
      <c r="E246" t="e">
        <f>IF('PRECIFICAÇÃO DIRETA'!#REF!="","",'PRECIFICAÇÃO DIRETA'!#REF!)</f>
        <v>#REF!</v>
      </c>
      <c r="F246">
        <f>IF('PRECIFICAÇÃO DIRETA'!F200="","",'PRECIFICAÇÃO DIRETA'!F200)</f>
        <v>0</v>
      </c>
      <c r="G246" t="str">
        <f>IF('PRECIFICAÇÃO DIRETA'!G200="","",'PRECIFICAÇÃO DIRETA'!G200)</f>
        <v/>
      </c>
      <c r="H246">
        <f>IF('PRECIFICAÇÃO DIRETA'!H200="","",'PRECIFICAÇÃO DIRETA'!H200)</f>
        <v>0</v>
      </c>
      <c r="I246" t="str">
        <f>IF('PRECIFICAÇÃO DIRETA'!M200="","",'PRECIFICAÇÃO DIRETA'!M200)</f>
        <v/>
      </c>
      <c r="J246" t="str">
        <f>IF('PRECIFICAÇÃO DIRETA'!N200="","",'PRECIFICAÇÃO DIRETA'!N200)</f>
        <v/>
      </c>
      <c r="K246" t="str">
        <f>IF('PRECIFICAÇÃO DIRETA'!O200="","",'PRECIFICAÇÃO DIRETA'!O200)</f>
        <v/>
      </c>
      <c r="L246" t="str">
        <f>IF('PRECIFICAÇÃO DIRETA'!P200="","",'PRECIFICAÇÃO DIRETA'!P200)</f>
        <v/>
      </c>
    </row>
    <row r="247" spans="1:12">
      <c r="A247" t="str">
        <f>IF('PRECIFICAÇÃO DIRETA'!B201="","",'PRECIFICAÇÃO DIRETA'!B201)</f>
        <v/>
      </c>
      <c r="B247" t="str">
        <f>IF('PRECIFICAÇÃO DIRETA'!C201="","",'PRECIFICAÇÃO DIRETA'!C201)</f>
        <v/>
      </c>
      <c r="C247">
        <f>IF('PRECIFICAÇÃO DIRETA'!D201="","",'PRECIFICAÇÃO DIRETA'!D201)</f>
        <v>0</v>
      </c>
      <c r="D247" t="e">
        <f>IF('PRECIFICAÇÃO DIRETA'!#REF!="","",'PRECIFICAÇÃO DIRETA'!#REF!)</f>
        <v>#REF!</v>
      </c>
      <c r="E247" t="e">
        <f>IF('PRECIFICAÇÃO DIRETA'!#REF!="","",'PRECIFICAÇÃO DIRETA'!#REF!)</f>
        <v>#REF!</v>
      </c>
      <c r="F247">
        <f>IF('PRECIFICAÇÃO DIRETA'!F201="","",'PRECIFICAÇÃO DIRETA'!F201)</f>
        <v>0</v>
      </c>
      <c r="G247" t="str">
        <f>IF('PRECIFICAÇÃO DIRETA'!G201="","",'PRECIFICAÇÃO DIRETA'!G201)</f>
        <v/>
      </c>
      <c r="H247">
        <f>IF('PRECIFICAÇÃO DIRETA'!H201="","",'PRECIFICAÇÃO DIRETA'!H201)</f>
        <v>0</v>
      </c>
      <c r="I247" t="str">
        <f>IF('PRECIFICAÇÃO DIRETA'!M201="","",'PRECIFICAÇÃO DIRETA'!M201)</f>
        <v/>
      </c>
      <c r="J247" t="str">
        <f>IF('PRECIFICAÇÃO DIRETA'!N201="","",'PRECIFICAÇÃO DIRETA'!N201)</f>
        <v/>
      </c>
      <c r="K247" t="str">
        <f>IF('PRECIFICAÇÃO DIRETA'!O201="","",'PRECIFICAÇÃO DIRETA'!O201)</f>
        <v/>
      </c>
      <c r="L247" t="str">
        <f>IF('PRECIFICAÇÃO DIRETA'!P201="","",'PRECIFICAÇÃO DIRETA'!P201)</f>
        <v/>
      </c>
    </row>
    <row r="248" spans="1:12">
      <c r="A248" t="str">
        <f>IF('PRECIFICAÇÃO DIRETA'!B202="","",'PRECIFICAÇÃO DIRETA'!B202)</f>
        <v/>
      </c>
      <c r="B248" t="str">
        <f>IF('PRECIFICAÇÃO DIRETA'!C202="","",'PRECIFICAÇÃO DIRETA'!C202)</f>
        <v/>
      </c>
      <c r="C248">
        <f>IF('PRECIFICAÇÃO DIRETA'!D202="","",'PRECIFICAÇÃO DIRETA'!D202)</f>
        <v>0</v>
      </c>
      <c r="D248" t="e">
        <f>IF('PRECIFICAÇÃO DIRETA'!#REF!="","",'PRECIFICAÇÃO DIRETA'!#REF!)</f>
        <v>#REF!</v>
      </c>
      <c r="E248" t="e">
        <f>IF('PRECIFICAÇÃO DIRETA'!#REF!="","",'PRECIFICAÇÃO DIRETA'!#REF!)</f>
        <v>#REF!</v>
      </c>
      <c r="F248">
        <f>IF('PRECIFICAÇÃO DIRETA'!F202="","",'PRECIFICAÇÃO DIRETA'!F202)</f>
        <v>0</v>
      </c>
      <c r="G248" t="str">
        <f>IF('PRECIFICAÇÃO DIRETA'!G202="","",'PRECIFICAÇÃO DIRETA'!G202)</f>
        <v/>
      </c>
      <c r="H248">
        <f>IF('PRECIFICAÇÃO DIRETA'!H202="","",'PRECIFICAÇÃO DIRETA'!H202)</f>
        <v>0</v>
      </c>
      <c r="I248" t="str">
        <f>IF('PRECIFICAÇÃO DIRETA'!M202="","",'PRECIFICAÇÃO DIRETA'!M202)</f>
        <v/>
      </c>
      <c r="J248" t="str">
        <f>IF('PRECIFICAÇÃO DIRETA'!N202="","",'PRECIFICAÇÃO DIRETA'!N202)</f>
        <v/>
      </c>
      <c r="K248" t="str">
        <f>IF('PRECIFICAÇÃO DIRETA'!O202="","",'PRECIFICAÇÃO DIRETA'!O202)</f>
        <v/>
      </c>
      <c r="L248" t="str">
        <f>IF('PRECIFICAÇÃO DIRETA'!P202="","",'PRECIFICAÇÃO DIRETA'!P202)</f>
        <v/>
      </c>
    </row>
    <row r="249" spans="1:12">
      <c r="A249" t="str">
        <f>IF('PRECIFICAÇÃO DIRETA'!B203="","",'PRECIFICAÇÃO DIRETA'!B203)</f>
        <v/>
      </c>
      <c r="B249" t="str">
        <f>IF('PRECIFICAÇÃO DIRETA'!C203="","",'PRECIFICAÇÃO DIRETA'!C203)</f>
        <v/>
      </c>
      <c r="C249">
        <f>IF('PRECIFICAÇÃO DIRETA'!D203="","",'PRECIFICAÇÃO DIRETA'!D203)</f>
        <v>0</v>
      </c>
      <c r="D249" t="e">
        <f>IF('PRECIFICAÇÃO DIRETA'!#REF!="","",'PRECIFICAÇÃO DIRETA'!#REF!)</f>
        <v>#REF!</v>
      </c>
      <c r="E249" t="e">
        <f>IF('PRECIFICAÇÃO DIRETA'!#REF!="","",'PRECIFICAÇÃO DIRETA'!#REF!)</f>
        <v>#REF!</v>
      </c>
      <c r="F249">
        <f>IF('PRECIFICAÇÃO DIRETA'!F203="","",'PRECIFICAÇÃO DIRETA'!F203)</f>
        <v>0</v>
      </c>
      <c r="G249" t="str">
        <f>IF('PRECIFICAÇÃO DIRETA'!G203="","",'PRECIFICAÇÃO DIRETA'!G203)</f>
        <v/>
      </c>
      <c r="H249">
        <f>IF('PRECIFICAÇÃO DIRETA'!H203="","",'PRECIFICAÇÃO DIRETA'!H203)</f>
        <v>0</v>
      </c>
      <c r="I249" t="str">
        <f>IF('PRECIFICAÇÃO DIRETA'!M203="","",'PRECIFICAÇÃO DIRETA'!M203)</f>
        <v/>
      </c>
      <c r="J249" t="str">
        <f>IF('PRECIFICAÇÃO DIRETA'!N203="","",'PRECIFICAÇÃO DIRETA'!N203)</f>
        <v/>
      </c>
      <c r="K249" t="str">
        <f>IF('PRECIFICAÇÃO DIRETA'!O203="","",'PRECIFICAÇÃO DIRETA'!O203)</f>
        <v/>
      </c>
      <c r="L249" t="str">
        <f>IF('PRECIFICAÇÃO DIRETA'!P203="","",'PRECIFICAÇÃO DIRETA'!P203)</f>
        <v/>
      </c>
    </row>
    <row r="250" spans="1:12">
      <c r="A250" t="str">
        <f>IF('PRECIFICAÇÃO DIRETA'!B204="","",'PRECIFICAÇÃO DIRETA'!B204)</f>
        <v/>
      </c>
      <c r="B250" t="str">
        <f>IF('PRECIFICAÇÃO DIRETA'!C204="","",'PRECIFICAÇÃO DIRETA'!C204)</f>
        <v/>
      </c>
      <c r="C250">
        <f>IF('PRECIFICAÇÃO DIRETA'!D204="","",'PRECIFICAÇÃO DIRETA'!D204)</f>
        <v>0</v>
      </c>
      <c r="D250" t="e">
        <f>IF('PRECIFICAÇÃO DIRETA'!#REF!="","",'PRECIFICAÇÃO DIRETA'!#REF!)</f>
        <v>#REF!</v>
      </c>
      <c r="E250" t="e">
        <f>IF('PRECIFICAÇÃO DIRETA'!#REF!="","",'PRECIFICAÇÃO DIRETA'!#REF!)</f>
        <v>#REF!</v>
      </c>
      <c r="F250">
        <f>IF('PRECIFICAÇÃO DIRETA'!F204="","",'PRECIFICAÇÃO DIRETA'!F204)</f>
        <v>0</v>
      </c>
      <c r="G250" t="str">
        <f>IF('PRECIFICAÇÃO DIRETA'!G204="","",'PRECIFICAÇÃO DIRETA'!G204)</f>
        <v/>
      </c>
      <c r="H250">
        <f>IF('PRECIFICAÇÃO DIRETA'!H204="","",'PRECIFICAÇÃO DIRETA'!H204)</f>
        <v>0</v>
      </c>
      <c r="I250" t="str">
        <f>IF('PRECIFICAÇÃO DIRETA'!M204="","",'PRECIFICAÇÃO DIRETA'!M204)</f>
        <v/>
      </c>
      <c r="J250" t="str">
        <f>IF('PRECIFICAÇÃO DIRETA'!N204="","",'PRECIFICAÇÃO DIRETA'!N204)</f>
        <v/>
      </c>
      <c r="K250" t="str">
        <f>IF('PRECIFICAÇÃO DIRETA'!O204="","",'PRECIFICAÇÃO DIRETA'!O204)</f>
        <v/>
      </c>
      <c r="L250" t="str">
        <f>IF('PRECIFICAÇÃO DIRETA'!P204="","",'PRECIFICAÇÃO DIRETA'!P204)</f>
        <v/>
      </c>
    </row>
    <row r="251" spans="1:12">
      <c r="A251" t="str">
        <f>IF('PRECIFICAÇÃO DIRETA'!B205="","",'PRECIFICAÇÃO DIRETA'!B205)</f>
        <v/>
      </c>
      <c r="B251" t="str">
        <f>IF('PRECIFICAÇÃO DIRETA'!C205="","",'PRECIFICAÇÃO DIRETA'!C205)</f>
        <v/>
      </c>
      <c r="C251" t="str">
        <f>IF('PRECIFICAÇÃO DIRETA'!D205="","",'PRECIFICAÇÃO DIRETA'!D205)</f>
        <v/>
      </c>
      <c r="D251" t="e">
        <f>IF('PRECIFICAÇÃO DIRETA'!#REF!="","",'PRECIFICAÇÃO DIRETA'!#REF!)</f>
        <v>#REF!</v>
      </c>
      <c r="E251" t="e">
        <f>IF('PRECIFICAÇÃO DIRETA'!#REF!="","",'PRECIFICAÇÃO DIRETA'!#REF!)</f>
        <v>#REF!</v>
      </c>
      <c r="F251" t="str">
        <f>IF('PRECIFICAÇÃO DIRETA'!F205="","",'PRECIFICAÇÃO DIRETA'!F205)</f>
        <v/>
      </c>
      <c r="G251" t="str">
        <f>IF('PRECIFICAÇÃO DIRETA'!G205="","",'PRECIFICAÇÃO DIRETA'!G205)</f>
        <v/>
      </c>
      <c r="H251" t="str">
        <f>IF('PRECIFICAÇÃO DIRETA'!H205="","",'PRECIFICAÇÃO DIRETA'!H205)</f>
        <v/>
      </c>
      <c r="I251" t="str">
        <f>IF('PRECIFICAÇÃO DIRETA'!M205="","",'PRECIFICAÇÃO DIRETA'!M205)</f>
        <v/>
      </c>
      <c r="J251" t="str">
        <f>IF('PRECIFICAÇÃO DIRETA'!N205="","",'PRECIFICAÇÃO DIRETA'!N205)</f>
        <v/>
      </c>
      <c r="K251" t="str">
        <f>IF('PRECIFICAÇÃO DIRETA'!O205="","",'PRECIFICAÇÃO DIRETA'!O205)</f>
        <v/>
      </c>
      <c r="L251" t="str">
        <f>IF('PRECIFICAÇÃO DIRETA'!P205="","",'PRECIFICAÇÃO DIRETA'!P205)</f>
        <v/>
      </c>
    </row>
  </sheetData>
  <sheetProtection algorithmName="SHA-512" hashValue="TeKNQLYNjopYJCsledZ9vmvkSyxJ5tnUagoOKOZhO36bnhXixbm6pl5L7kWKMR04b2Lf3aOdlbZ5t4qneBB2dA==" saltValue="N601SRc9Y5UPXpHHJXPCnw==" spinCount="100000" sheet="1" objects="1" scenarios="1" formatCells="0" formatColumns="0" formatRows="0" sort="0" autoFilter="0"/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794C-C8C9-43AA-A0AD-C099259F64B5}">
  <sheetPr codeName="Planilha10"/>
  <dimension ref="B1:I37"/>
  <sheetViews>
    <sheetView showGridLines="0" workbookViewId="0">
      <pane ySplit="5" topLeftCell="A6" activePane="bottomLeft" state="frozen"/>
      <selection pane="bottomLeft" activeCell="C20" sqref="C20"/>
    </sheetView>
  </sheetViews>
  <sheetFormatPr defaultColWidth="9.125" defaultRowHeight="22.5" customHeight="1"/>
  <cols>
    <col min="1" max="1" width="9.125" style="3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6384" width="9.125" style="3"/>
  </cols>
  <sheetData>
    <row r="1" spans="2:9" s="33" customFormat="1" ht="69" customHeight="1"/>
    <row r="2" spans="2:9" customFormat="1" ht="30" hidden="1" customHeight="1">
      <c r="B2" s="41"/>
      <c r="C2" s="41"/>
      <c r="D2" s="41"/>
      <c r="E2" s="41"/>
      <c r="F2" s="41"/>
      <c r="G2" s="41"/>
    </row>
    <row r="3" spans="2:9" ht="22.5" customHeight="1">
      <c r="B3" s="6"/>
      <c r="C3" s="6"/>
      <c r="D3" s="6"/>
      <c r="E3" s="6"/>
      <c r="F3" s="6"/>
      <c r="G3" s="6"/>
    </row>
    <row r="4" spans="2:9" ht="22.5" customHeight="1">
      <c r="B4" s="76" t="s">
        <v>0</v>
      </c>
      <c r="C4" s="70"/>
      <c r="D4" s="70"/>
      <c r="E4" s="120" t="s">
        <v>83</v>
      </c>
      <c r="F4" s="120"/>
      <c r="G4"/>
    </row>
    <row r="5" spans="2:9" ht="22.5" customHeight="1">
      <c r="B5" s="77">
        <f>PRODUTOS!B55</f>
        <v>0</v>
      </c>
      <c r="C5" s="78"/>
      <c r="D5" s="78"/>
      <c r="E5" s="121"/>
      <c r="F5" s="121"/>
      <c r="G5"/>
    </row>
    <row r="6" spans="2:9" ht="10.5" customHeight="1">
      <c r="B6" s="6"/>
      <c r="C6" s="6"/>
      <c r="D6" s="6"/>
      <c r="E6" s="6"/>
      <c r="F6" s="6"/>
      <c r="G6" s="6"/>
    </row>
    <row r="7" spans="2:9" ht="22.5" customHeight="1">
      <c r="B7" s="34" t="s">
        <v>14</v>
      </c>
      <c r="C7" s="34"/>
      <c r="D7" s="34"/>
      <c r="E7" s="34"/>
      <c r="F7" s="34"/>
      <c r="G7" s="6"/>
      <c r="H7" s="122" t="s">
        <v>84</v>
      </c>
      <c r="I7" s="122"/>
    </row>
    <row r="8" spans="2:9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9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9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9" ht="19.5" customHeight="1">
      <c r="B11" s="7"/>
      <c r="C11" s="47" t="str">
        <f>IFERROR(VLOOKUP(B11,Tabela1[],2,0),"")</f>
        <v/>
      </c>
      <c r="D11" s="17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9" ht="19.5" customHeight="1">
      <c r="B12" s="7"/>
      <c r="C12" s="47" t="str">
        <f>IFERROR(VLOOKUP(B12,Tabela1[],2,0),"")</f>
        <v/>
      </c>
      <c r="D12" s="17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9" ht="19.5" customHeight="1">
      <c r="B13" s="7"/>
      <c r="C13" s="47" t="str">
        <f>IFERROR(VLOOKUP(B13,Tabela1[],2,0),"")</f>
        <v/>
      </c>
      <c r="D13" s="17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9" ht="19.5" customHeight="1">
      <c r="B14" s="7"/>
      <c r="C14" s="47" t="str">
        <f>IFERROR(VLOOKUP(B14,Tabela1[],2,0),"")</f>
        <v/>
      </c>
      <c r="D14" s="17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9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9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</row>
    <row r="33" spans="2:7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</row>
    <row r="34" spans="2:7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</row>
    <row r="35" spans="2:7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</row>
    <row r="36" spans="2:7" ht="25.5" customHeight="1">
      <c r="B36" s="48"/>
      <c r="C36" s="48"/>
      <c r="D36" s="48"/>
      <c r="E36" s="48" t="s">
        <v>19</v>
      </c>
      <c r="F36" s="49">
        <f>SUM(F9:F35)</f>
        <v>0</v>
      </c>
      <c r="G36" s="6"/>
    </row>
    <row r="37" spans="2:7" ht="22.5" customHeight="1">
      <c r="B37" s="48"/>
      <c r="C37" s="48"/>
      <c r="D37" s="48"/>
      <c r="E37" s="48" t="s">
        <v>19</v>
      </c>
      <c r="F37" s="49">
        <f>IF(E5="",F36,IFERROR(F36/E5,0))</f>
        <v>0</v>
      </c>
    </row>
  </sheetData>
  <sheetProtection algorithmName="SHA-512" hashValue="YlCo2AfMdCASI7/+mTpmTVprZruzoSVSd0ixeksZorJVulOkZaGOxQudtV2CcxvItJ4GBqGkhz/yMmvP8T3b1w==" saltValue="7E4cE1iCJMhTcs/CvYegfg==" spinCount="100000" sheet="1" objects="1" scenarios="1"/>
  <mergeCells count="3">
    <mergeCell ref="E4:F4"/>
    <mergeCell ref="E5:F5"/>
    <mergeCell ref="H7:I8"/>
  </mergeCells>
  <dataValidations count="1">
    <dataValidation type="decimal" operator="greaterThan" allowBlank="1" showInputMessage="1" showErrorMessage="1" sqref="E5:F5" xr:uid="{DC22EC01-E606-4F3F-B6B5-970780C3F07A}">
      <formula1>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C5C0C6-5081-4CD7-BA76-73980A4A6E29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347E-1106-43D9-A454-FE8C7742418B}">
  <sheetPr codeName="Planilha60"/>
  <dimension ref="B1:I37"/>
  <sheetViews>
    <sheetView showGridLines="0" workbookViewId="0">
      <pane ySplit="5" topLeftCell="A6" activePane="bottomLeft" state="frozen"/>
      <selection pane="bottomLeft" activeCell="B5" sqref="B5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6384" width="9.125" style="3"/>
  </cols>
  <sheetData>
    <row r="1" spans="2:9" s="33" customFormat="1" ht="69" customHeight="1"/>
    <row r="2" spans="2:9" customFormat="1" ht="30" hidden="1" customHeight="1">
      <c r="B2" s="41"/>
      <c r="C2" s="41"/>
      <c r="D2" s="41"/>
      <c r="E2" s="41"/>
      <c r="F2" s="41"/>
      <c r="G2" s="41"/>
    </row>
    <row r="3" spans="2:9" ht="22.5" customHeight="1">
      <c r="B3" s="6"/>
      <c r="C3" s="6"/>
      <c r="D3" s="6"/>
      <c r="E3" s="6"/>
      <c r="F3" s="6"/>
      <c r="G3" s="6"/>
    </row>
    <row r="4" spans="2:9" ht="22.5" customHeight="1">
      <c r="B4" s="76" t="s">
        <v>0</v>
      </c>
      <c r="C4" s="70"/>
      <c r="D4" s="70"/>
      <c r="E4" s="125" t="s">
        <v>83</v>
      </c>
      <c r="F4" s="125"/>
      <c r="G4"/>
      <c r="H4"/>
    </row>
    <row r="5" spans="2:9" ht="22.5" customHeight="1">
      <c r="B5" s="77">
        <f>PRODUTOS!B56</f>
        <v>0</v>
      </c>
      <c r="C5" s="78"/>
      <c r="D5" s="78"/>
      <c r="E5" s="126"/>
      <c r="F5" s="126"/>
      <c r="G5"/>
      <c r="H5"/>
    </row>
    <row r="6" spans="2:9" ht="10.5" customHeight="1">
      <c r="B6" s="6"/>
      <c r="C6" s="6"/>
      <c r="D6" s="6"/>
      <c r="E6" s="6"/>
      <c r="F6" s="6"/>
      <c r="G6" s="6"/>
    </row>
    <row r="7" spans="2:9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9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9" ht="19.5" customHeight="1">
      <c r="B9" s="7" t="s">
        <v>69</v>
      </c>
      <c r="C9" s="47" t="str">
        <f>IFERROR(VLOOKUP(B9,Tabela1[],2,0),"")</f>
        <v/>
      </c>
      <c r="D9" s="16">
        <v>100</v>
      </c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9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9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9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9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9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9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9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</row>
    <row r="33" spans="2:7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</row>
    <row r="34" spans="2:7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</row>
    <row r="35" spans="2:7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</row>
    <row r="36" spans="2:7" ht="25.5" customHeight="1">
      <c r="B36" s="48"/>
      <c r="C36" s="48"/>
      <c r="D36" s="48"/>
      <c r="E36" s="48" t="s">
        <v>19</v>
      </c>
      <c r="F36" s="49">
        <f>SUM(F9:F35)</f>
        <v>0</v>
      </c>
      <c r="G36" s="6"/>
    </row>
    <row r="37" spans="2:7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</row>
  </sheetData>
  <sheetProtection algorithmName="SHA-512" hashValue="nLpqBt2bMDUSNhP8ePrzpvWHecMwMVOPzNsXPGqLqXPcFlujbPjFXrTvIXkUwh8vsBzU7Mb9vNZ68ITwlG/GBA==" saltValue="sH0kR+PSYZ40uj0kBHIHb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AD03DD22-8158-4628-9293-4F388C8E5461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52D356-AAAE-4F20-B91C-313B2EFBAC1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5A29-C9DD-4386-90D7-4188F8E20FC2}">
  <sheetPr codeName="Planilha61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PRODUTOS!B57</f>
        <v>0</v>
      </c>
      <c r="C5" s="78"/>
      <c r="D5" s="78"/>
      <c r="E5" s="126">
        <v>1</v>
      </c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RhD7SPG05JsUMkhIzM462d2vzbu61lXJHJgY7yamqTt7h3Dimp0mgrIB0fV+0Y3NyCAdJoDHjZBzY0h/6uAcjg==" saltValue="T5xk605RbF741u0IIZCi1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F1603988-1F8B-4728-B990-69AD6A0A5F1F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5B506D-0554-4DC0-8AE4-04E341F10E1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0712-674E-4FBF-B07E-05DC719F2944}">
  <sheetPr codeName="Planilha62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h3cVngP0D+7R6Iub9xqBDbxuwS15mukFcZkUSnlHhQdkim3Wu7bpwwjSf5M9YMXHe+43oUInygsaqxcZdMG88g==" saltValue="ng6XnuuxhV6RsOQXiOUm9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86BBA070-281F-43A5-9BAC-29080890FD4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B06AF5-2EA2-4FCC-BE0A-1F2575A40E5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1421-7789-4AC9-9E67-8C7F92189BE8}">
  <sheetPr codeName="Planilha11"/>
  <dimension ref="B1:I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6384" width="9.125" style="3"/>
  </cols>
  <sheetData>
    <row r="1" spans="2:9" s="33" customFormat="1" ht="69" customHeight="1"/>
    <row r="2" spans="2:9" customFormat="1" ht="30" hidden="1" customHeight="1">
      <c r="B2" s="41"/>
      <c r="C2" s="41"/>
      <c r="D2" s="41"/>
      <c r="E2" s="41"/>
      <c r="F2" s="41"/>
      <c r="G2" s="41"/>
    </row>
    <row r="3" spans="2:9" ht="22.5" customHeight="1">
      <c r="B3" s="6"/>
      <c r="C3" s="6"/>
      <c r="D3" s="6"/>
      <c r="E3" s="6"/>
      <c r="F3" s="6"/>
      <c r="G3" s="6"/>
    </row>
    <row r="4" spans="2:9" ht="22.5" customHeight="1">
      <c r="B4" s="76" t="s">
        <v>0</v>
      </c>
      <c r="C4" s="70"/>
      <c r="D4" s="70"/>
      <c r="E4" s="125" t="s">
        <v>83</v>
      </c>
      <c r="F4" s="125"/>
      <c r="G4"/>
      <c r="H4"/>
    </row>
    <row r="5" spans="2:9" ht="22.5" customHeight="1">
      <c r="B5" s="77">
        <f>PRODUTOS!B6</f>
        <v>0</v>
      </c>
      <c r="C5" s="78"/>
      <c r="D5" s="78"/>
      <c r="E5" s="126"/>
      <c r="F5" s="126"/>
      <c r="G5"/>
      <c r="H5"/>
    </row>
    <row r="6" spans="2:9" ht="10.5" customHeight="1">
      <c r="B6" s="6"/>
      <c r="C6" s="6"/>
      <c r="D6" s="6"/>
      <c r="E6" s="6"/>
      <c r="F6" s="6"/>
      <c r="G6" s="6"/>
    </row>
    <row r="7" spans="2:9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9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9" ht="19.5" customHeight="1">
      <c r="B9" s="7" t="s">
        <v>69</v>
      </c>
      <c r="C9" s="47" t="str">
        <f>IFERROR(VLOOKUP(B9,Tabela1[],2,0),"")</f>
        <v/>
      </c>
      <c r="D9" s="16">
        <v>100</v>
      </c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9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9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9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9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9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9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9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</row>
    <row r="33" spans="2:7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</row>
    <row r="34" spans="2:7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</row>
    <row r="35" spans="2:7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</row>
    <row r="36" spans="2:7" ht="25.5" customHeight="1">
      <c r="B36" s="48"/>
      <c r="C36" s="48"/>
      <c r="D36" s="48"/>
      <c r="E36" s="48" t="s">
        <v>19</v>
      </c>
      <c r="F36" s="49">
        <f>SUM(F9:F35)</f>
        <v>0</v>
      </c>
      <c r="G36" s="6"/>
    </row>
    <row r="37" spans="2:7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</row>
  </sheetData>
  <sheetProtection algorithmName="SHA-512" hashValue="zPTsdlRsRZui8p6UTSdlca5SXBlr/ob4Yr3YAhBJ+7/wI5e/uo7Lfom+O78nWBRDZgDpHHYxiGFWBLG4bYqPrQ==" saltValue="topWaMTaehPT7KneNROP+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3BAF3A33-579A-4DE4-959A-394DC6ECA6CD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34723A-8DC1-48F0-9978-AC8B0B302C9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3614-D010-4227-B801-8764EA56EE69}">
  <sheetPr codeName="Planilha63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PRODUTOS!B59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ITU5FdiELOLuKK87MgD0/F/J6AiYLii4hOkA6jkwdZQKjYbvXaZFmcarqwpO9tTRufk7QCQ6sj26vdvSHvNh8w==" saltValue="BdNzOrd4GpAtBG51nXfQw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69705FAE-3256-4E43-9C26-C74A11D8F652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CF144F-EA10-4DE2-AF62-73830571FA1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5E84-3E9E-44FB-A5CE-45ACBC9CCA25}">
  <sheetPr codeName="Planilha64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sBjc9mtF2obqq5E7luijoy1eOHlVpBvqs6AxJlqHzl2cZe5NWlJ/9tcP01dARiOxMgFqnzwcXcE5+xUvIYRvPA==" saltValue="eol+0Wy/kXwZeYBCEtuvL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62FE3759-2BF9-473D-8720-41876924D113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8507A5-B185-41A6-9C98-7AA7449EB06B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F453-87EB-4C35-87CC-D35479134FD6}">
  <sheetPr codeName="Planilha65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wZa3Rq1Bx0YW5ZbYPczVKK0B+1VfuLZD1WtQDkqkuR+8L86CesxBIqRbMM970m55LNKpKJK96wXdC33nBo5HKQ==" saltValue="vvK0onFlxA5eadYNlgJq3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D1F6FF6-2E22-4BF4-A7B5-7378B02A83AF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CE81F0-2C64-4AED-B84E-710C8DA219E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D883-EEFB-4CC1-BB91-83C884C60A15}">
  <sheetPr codeName="Planilha66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tMf+yhipqiMy7AHe/iX08vccIr1XT4PrjfEGSHmZB2H0AX/1k4bZBlJ7ucg0g+TyT2VFkOcmpJcLjep0vj/Dcg==" saltValue="282fjfRbRrP/DPGhdJ2q6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E9A1D3B-9ABA-4CF2-A1DD-A6C6EBF056A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0BFD4C-87E2-48EF-95FD-77AA47301FF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7907-0B49-46A6-A3E9-0358C8BC6DE2}">
  <sheetPr codeName="Planilha67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MZ0gCSoyxRGa9pkVRqL2B2aBcJfsgw0E0PErnn4bKSTXolxXEBuK3ocrLz1Vizs12culyvrNKpwztO73Nqcfgg==" saltValue="bgoYE3TxX1nXHQoU+/Z7a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DF5BA333-FDA8-4F60-8344-31F70245D3F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C87FFF-A7DE-49BB-A9AE-BFD48E544BE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9650-B7AE-45CE-80D8-D5538804557C}">
  <sheetPr codeName="Planilha68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NA/ssyDriAHyCwaHPXgdmdjGhVTpmGS68EdXjg/0hJz0xoIK/PsGG0q6I6YRbEVUseM8rUUq9W4WaytLHHeTtQ==" saltValue="MM7WKUpKXeWz9OWL03dWC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B76EACD9-6FBA-48DE-8D41-D536776E858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8B7C2D-C0FE-4A9C-8A9E-C02A72027B25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EF05-1086-461A-992E-8B8774260B1F}">
  <sheetPr codeName="Planilha69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43Okqd0dTe0r9fp+qb3N6P302k6xvJ/leEe3hdo05iCDTJ30CZlFr7ekgIIF5N4/h3kDwV2J3RtKcWegdcpGMg==" saltValue="UNJlsg9q8BTcFvAFC4jHW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74F1816D-2722-4641-A3D9-172B4C2ED5F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2A259B-C906-43FE-B4E0-109EB8DE2BB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42BB-0458-495D-A892-438376993A81}">
  <sheetPr codeName="Planilha70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kwYgOQYVMMJA8l43S8hLInySNbenlPHqugyBdBvO7dHQwgQIwwL8b4SNI9lnE5Db6llqXk1lUBAxuiwzpt74Dg==" saltValue="27B028YU8ATtv2ifvY+D1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18D85C0A-ED58-4809-A2CF-6712D1ACF563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3C7818-C174-42ED-B0DA-B5DF1572C06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5337-0005-4110-B17A-41114CA7FE09}">
  <sheetPr codeName="Planilha71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PPZZMa5m1BLHEdYoCVJnFVQXCngNL3bYwVq3i75eiChP3cfzXlMMDQbVbI2bsqp0yG1rFN/7H6MSzF0+SOUU9A==" saltValue="Pj2F6jmtFgkg+erQ/Xymu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8952B770-B3E4-445D-AFB7-EE181FB57C2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8D72E3-0957-46A8-B169-9A0DD2A9B0A6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A930-CBFF-4AA4-9127-DCE6FFF13BBB}">
  <sheetPr codeName="Planilha72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C+EBtWFyEsmqLJpVgkMumSPRzraWU98LET97OOUOrSksvKzWKdAQL2jAjNZ2vvitagNmFI/2AQtqrqrgFWOghw==" saltValue="AVCKIlyzX8H6IzIWrzQM4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0A0432BE-9634-4B78-84E9-6FDB7EBA784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C383FC-2A7E-4913-99AD-CF08396D039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FA30-50D4-4122-8831-CBD282FB2FFD}">
  <sheetPr codeName="Planilha12"/>
  <dimension ref="B1:J37"/>
  <sheetViews>
    <sheetView showGridLines="0" zoomScale="85" zoomScaleNormal="85" workbookViewId="0">
      <pane ySplit="5" topLeftCell="A6" activePane="bottomLeft" state="frozen"/>
      <selection pane="bottomLeft" activeCell="P22" sqref="P22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</f>
        <v>0</v>
      </c>
      <c r="C5" s="78"/>
      <c r="D5" s="78"/>
      <c r="E5" s="126">
        <v>1</v>
      </c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>IFERROR(D21*E21,0)</f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tXZ6V9GjzBmbKFKuen7cSeXheySjDOFEb3RiuXEW0txeRtXrnxMMNImGacMLGPQwWI0sIx5GUnitBcGKMfiQGA==" saltValue="ZCEZtUamnPxf9sIxmb/g4w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AC1A3F51-AC23-4FD0-9A2D-C87752DA71D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34F0F4-2C38-493D-B33B-17AFC244575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C30-A69C-4D01-B73B-298E02B3178B}">
  <sheetPr codeName="Planilha73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PRODUTOS!B69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U4GGJKweuAEIhQD2B2Tz3x5cBcmhifAIpzHl2pEbgLKHWnvgZDZTzHYhHsaiWtK99QB3Ox7N1xQMH4kR13PPBg==" saltValue="u+sEWnlMsUykUp2DarehN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4A8E9799-A460-4E9B-9FA9-2AB7CD93308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944C30-CADF-465B-BB69-1230E1C8F5AB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AA46-FD6D-4523-A711-03DFC33F5853}">
  <sheetPr codeName="Planilha7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sL/LKx8IyBURdeJ020/Y8RKgU4nh4iQRFGCNc18ARQUSFv/3nRqdqZfHVSyLaaRbV0W0WW2EBNoQfn25ayeu1w==" saltValue="QS1ivs0G2sHjEIIZEGyMS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72FA909E-929B-4653-B22C-C5EE2CA2693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2FA5F0-6645-4879-AF56-FA405941BB8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A9C6-0A84-414C-B32C-B73A0F35D375}">
  <sheetPr codeName="Planilha7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/0dX+kng2CILwKFdw/XNRZHXxVzV67PQHb9Gan86TR5znVcrUSICou/olvZpCyYibnup2UdIGcBlkPsCJJ4JKQ==" saltValue="262IxdjIXZFNmpzQ/2Nsj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80A2DABC-A2A5-4015-9F50-3F232EE72B3D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F74194-AEEE-446A-B50A-2A0C368E1FE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A709-58CE-4976-8E53-8F6B467F6E8F}">
  <sheetPr codeName="Planilha7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OH3yF11vKoifVri7VTcqc6qeVeGG5OmBboaDbsjLY/tIi7cAQyQrY/11b/OaFN5EAsjnXXuHiWvzdPFQXgahig==" saltValue="9zlThMhlo3kcn5nyGth2I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1E790F27-AFAB-4C71-8024-A4993A11B7BD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AA2F9A-4146-498D-8BE7-F986B0BEF7EC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EB3B-B55A-4AB3-9A6C-B03B3BC0BA31}">
  <sheetPr codeName="Planilha7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UxYMAC1N8kgcnMgxtI3p5YaOkP4l/f4GCPsFeCtTI9XUCvlTR35YGmODcQH4IRztrfi+d4ZYbypd4RwCHM9i6w==" saltValue="CV3ELdodfvkA5BC8ctP79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8501E11-9D3E-44B1-9DAC-21D16414D0A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235D59-A0C7-450C-8A7B-41BC54733C2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B321-6CD0-464A-9647-AE9A967DA988}">
  <sheetPr codeName="Planilha7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2DaUYyHwliQPThz2cSh5EP2JojnzyEjh0UwD/aq9CdB51H8xZ49965zdlm/8elHyIMPKXo6KsiT2W888LtN2sg==" saltValue="FimwSKIp92uAunZrsWSB7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D138FB93-3D06-4F15-B2CF-C76E3ACAAF0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4359B3-5E5A-4E29-BC29-11922526F73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24A4-2DEE-4507-957D-E0869A855A1C}">
  <sheetPr codeName="Planilha79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JlzyUSvE3TUJnsZrbapDtOPC2YNaldDWXH3lNFKIU7ahy9bwG3QDJgQaJUUP12BE+9mfAeNFXFlJZVHzj1si4A==" saltValue="WaUPI0mjqXtHEisEhobOp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0F75D3D7-1D8D-4A96-A1A5-055A8F94402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0D82B0-15C2-4EAA-AD5B-970A557402D5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2FE9-FACC-475F-80D9-D5623F82A44A}">
  <sheetPr codeName="Planilha80"/>
  <dimension ref="B1:J37"/>
  <sheetViews>
    <sheetView showGridLines="0" workbookViewId="0">
      <pane ySplit="5" topLeftCell="A6" activePane="bottomLeft" state="frozen"/>
      <selection pane="bottomLeft" activeCell="B5" sqref="B5:F10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uNItryR46/2s1/+1uv7CcHT1w5J1x0yYweJIwZuG/+c+drNTxWSXSMcUhFhXY0eFOGP2+bFBbSAWmUsYydwYiQ==" saltValue="mn1XDvPBFXlbKWVe7j58S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5D3509B4-933E-4C54-9AA4-77D5FE30E9B1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993330-4631-4C86-8B76-81D5FD072C7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3A73-0093-476D-9673-887663C27E28}">
  <sheetPr codeName="Planilha81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mBSae3wI3RmPFu3bSBBo8j14EVv8sEljEKNcHF7oPbWmI90qJ5ga7L57YPR9e4fGbRMEmw4P8zgh4k1/ElR//w==" saltValue="Rb5bAi8lBi5u8cmlnYm0B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BC4F43C-431C-4231-AE89-79C8C359FBD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B11B90-D612-42F5-B875-67F685746327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76A3-F65A-4F6E-B4F0-0429D7AAB695}">
  <sheetPr codeName="Planilha82"/>
  <dimension ref="B1:J37"/>
  <sheetViews>
    <sheetView showGridLines="0" workbookViewId="0">
      <pane ySplit="5" topLeftCell="A6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Wikk7qF1hajFu3OVPxBXG54DRh7Juce9EHvHQD1UQff4JHpDixY+L666BEl3Bit9YgLKEaG5uMROLjoRQQGRFA==" saltValue="aATuyMs8QeOoPOTAT5Xse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D5490F6A-1E7C-4032-98E9-8B0A0D9DB4DD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E0F13B-D21B-4603-8D6A-DC55244E4F10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C11-CDB5-4466-B691-7F75AFBEEC67}">
  <sheetPr codeName="Planilha13"/>
  <dimension ref="B1:J37"/>
  <sheetViews>
    <sheetView showGridLines="0" workbookViewId="0">
      <pane ySplit="5" topLeftCell="A6" activePane="bottomLeft" state="frozen"/>
      <selection pane="bottomLeft" activeCell="D9" sqref="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NV2MQxUqQMiTEI3SsvJJv/uBVCHzNogkZjLBTxl7ECJKiG/p2U2bovvpMkzXsEw6HfuUEPAJFYRVdaq1KlmFIg==" saltValue="yFlrOffjKGi2BvzMjp4MP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A5A0306F-79E3-456C-BC79-4E87DDACD4A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FDA86C-87DE-42A7-A4BF-80F47AF047D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0BF1-CB75-4AC9-A9EA-8377DE17774B}">
  <sheetPr codeName="Planilha83"/>
  <dimension ref="B1:J37"/>
  <sheetViews>
    <sheetView showGridLines="0" workbookViewId="0">
      <pane ySplit="5" topLeftCell="A6" activePane="bottomLeft" state="frozen"/>
      <selection pane="bottomLeft" activeCell="B12" sqref="B12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PRODUTOS!B79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gdzed8K0kp7nxzm8CmFGRXMX5RcnkiFrLCFwfa64uQZ1rmdgYN7hr/+9SLtqNLoKk3u+A/pd6QXANpICinNWug==" saltValue="jCri4RpfqboV4FxZzY6RP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40528A0D-32FE-4097-B11F-F00664856049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6EE5BA-3ABF-4890-A777-22375F98E1B1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9139-2A10-408C-92D7-57D58CF5C1BC}">
  <sheetPr codeName="Planilha8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5sFWUqm1Hd7Q2vgzE2EMuhz9Z+LFs0ncy3EJ1aUTXWBdzzwmQ4+XB+TXwopCxDeKf46sBdWdeP6F0m4X7ADqGg==" saltValue="PY5GYttwVQ05STeFVZ8ow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A4C81DB-1618-44EB-B855-C95E439EE87D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51E9C5-0B65-439B-A56F-10CE1B57CD79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6876-FA87-4FB9-B3DA-B488C714106D}">
  <sheetPr codeName="Planilha8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OXeyA2AUOARcGgJXgVNKwQoqmaMHA+w8BZHXkXSFsUtG2/QtzSsix5WeHJfd/KHb+bGhp7zXMx/UKJW85GdfRg==" saltValue="Y2/Ee8Rfae9ekIRMEONcR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7C3B6269-940F-4B64-838F-107825E5C12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D610A9-814C-4550-AB29-10CD83C5EFDA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E624-49D6-4CE1-A41A-22637EF698AB}">
  <sheetPr codeName="Planilha8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NiIMmPLXRL6vcVpAKBU5Seqm1F1VAq2Ta+8T1S5fDSwM/gLzHmYdUmq8vbwTQc/Gj1k+T1bEfdVfG/iv2MDZJw==" saltValue="KzM6AcRLj6uTBvQZYQTV4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85389013-CB39-4C53-9A6B-4FEAC06314C5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75D2A4-EF56-4D0C-9182-46CBD6D07A55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B955-3BC8-413C-931E-F642337A19B8}">
  <sheetPr codeName="Planilha8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/a/fqkzVe+4WnNApViDSKQJpb9g3jVGa0sXVnGmUyCgVnWCyXIQOROPrYZba3ifGQMd7TeehifFE2gHCr2d/DQ==" saltValue="glV3FDURo7NWkMnMNqiWE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5EB5FD36-472C-4AC8-B090-732CBB29A836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88BD4C-ADAE-4FF5-9A91-D1083DA5668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E413-7C2F-47FD-8B17-74A675288B32}">
  <sheetPr codeName="Planilha8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XsfHHd/UGmUhJx7cMTU3Y0iJJLuvlvc0wGxcggZK9StCiVsPSc0nJkytxbbcafsIzx4mf3eXnVUr5JK8TFO63w==" saltValue="b4irlH4vohcwWHm5fO4F/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5704CDC3-AE66-404F-AE62-D4A17894DBD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50FAE9-6A61-476E-8993-A0A4750F6A18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2260-E5A5-456A-8922-D58452D37EFA}">
  <sheetPr codeName="Planilha89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tWc8nZ8P2Opdv7E7ve16ufHUnMxEdScyJGnhnwKPc2HaKigmPX4V/dG0evfmElWJaFYCDLf4iROjoRif787Efw==" saltValue="vRzFXiKMSLpLkKEBAyS2V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6DBC8E55-4CB0-45C8-9A21-2CA62815E6C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A03DC2-7C81-4F25-AD62-5EA216F3C852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F901-76F1-4447-B3C0-C37870D9D1EB}">
  <sheetPr codeName="Planilha90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t5Uy3xiR+I9d0irc4r2JNwziure0jk8CcRgRDHrk/g88W7D6dHaPtoWq5lwK01ApCAqSa/Ql6EEFlMGWS+Bfyw==" saltValue="iAtCMyvDA1ZmAtum2VJCU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F3EAE35A-879A-4C7A-9FAB-A010CE32A0A5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44662B-ACEA-4D79-BD02-1A0A265A19F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8BDB-5B9B-4E63-B014-00D7D48FCA72}">
  <sheetPr codeName="Planilha91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BkzNXRi0bzl0MSdXqucpGFQpxEmDLmjM+3rIGWxrL/R/hBawnre7Qtl5xG+zjvg6Ol9/dJh84/sr+XdJXEiwXw==" saltValue="hPj/hF6y5MHdOk6DNU2Nu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7D2FB1E-AC13-46A8-97A4-4A48701806B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BD0A85-DED1-41E8-99C4-2922AA7AD3D6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F0B7-EB50-4D1D-9F1A-4C8596BB00C6}">
  <sheetPr codeName="Planilha92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s+uqt6aZLC7JYmfuAck5sg7uvBaYbsYJt74V7QlwEBOV+k0L4kakle2cp3uQf2xgREf1d2DVANkRODrpf70ffw==" saltValue="202KZKV4Urk0kvKxlKQCN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0EFB9A0D-A5EB-4D40-89FC-CFAAE4C14737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DDA54A-C2A0-4BEF-984A-5B3A184C6FF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379C-1B47-4286-96E6-82752781EB12}">
  <sheetPr codeName="Planilha14"/>
  <dimension ref="B1:J37"/>
  <sheetViews>
    <sheetView showGridLines="0" workbookViewId="0">
      <pane ySplit="5" topLeftCell="A6" activePane="bottomLeft" state="frozen"/>
      <selection pane="bottomLeft" activeCell="D9" sqref="D9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RuknoMO0HMzSdLf0150ANNiPdEtU8RMtTpX43ss4pZNCmnA+Q2cqpeJxcVuQ3t++UC6bnIKm+voIJojHTbN2nA==" saltValue="4snlFRZJKSZMg5bLJg2AOQ==" spinCount="100000" sheet="1" objects="1" scenarios="1"/>
  <mergeCells count="4">
    <mergeCell ref="B7:F7"/>
    <mergeCell ref="E4:F4"/>
    <mergeCell ref="E5:F5"/>
    <mergeCell ref="H7:I8"/>
  </mergeCells>
  <dataValidations count="1">
    <dataValidation type="decimal" operator="greaterThan" allowBlank="1" showInputMessage="1" showErrorMessage="1" sqref="E5:F5" xr:uid="{79793D91-E57A-4154-A49E-A041B6E89404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FFCD33-D047-48B7-9911-C62743BE8234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37E2-DC09-4F32-B90B-03228130216C}">
  <sheetPr codeName="Planilha93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PRODUTOS!B89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tnOQcev3/r6NJSeTffIcUfJbBQVdCBhbh+jBPuQOZ0iWUvcu+SqrCN8T5JSRub0LTCbkDB0hjs7ge76bgZsiog==" saltValue="j9j8F21D3j3ntAgwYuIsw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42347F31-3CC7-410E-BE01-9F06422E352C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0CAEF8-367A-4C74-B742-C4DE7F25515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FD57-8BB5-4AAB-9C38-C7086D540B92}">
  <sheetPr codeName="Planilha94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PRODUTOS!B90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lo/XLZMpMSGSfVrGil08LrxXlIVrEBGmzujhqjsuPeJnsqMUD9mdMYe1bX9+GE9oHJDAUBE1qHJGgXMviVjJJA==" saltValue="xr5K6EPmRhu1t1TT1CwD7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2B32A2C4-ABC8-4E3C-9DC5-4D3F12B5348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45B38E-C7A6-48CC-990E-72C08C9E5E4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F626-B4F5-4049-AB23-1BFDA8728644}">
  <sheetPr codeName="Planilha95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PRODUTOS!B91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Zq7mR7UsJQgMNBGTEe6h5qx+pz7Q1MEHY68lyob42S2BB6tCjqREEAvYvQS5LbzSmpFVT/vWVTMbCbrGKx8IUw==" saltValue="yhCP8B2T9VIfMpQiTyftb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9F58C5DC-950D-49D3-992E-F2EAF13A1D4D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3A3B21-96C9-4EA7-BC8C-0D45B2BB74A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6F4B-7E46-4636-8A87-4405F30007D7}">
  <sheetPr codeName="Planilha96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PRODUTOS!B92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XkFKx9Lj7TZZqZcLgyGc+dVo84l9pgUyTtM0/gWE5rxfcaJd7DnKmAGazvZ2TuX40XYUci9W1OUnA803Ps6XmA==" saltValue="KksqWLxBP/tzn2RasxIMq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303BBB5B-D9D1-427E-87C9-A1F2B4023D6E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8FE089-5C71-4FB3-8E65-C2B0EE96EDA3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7AF8-BCFC-4162-B480-C50A516426AB}">
  <sheetPr codeName="Planilha97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PRODUTOS!B93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+yxfSRKEFWNk8oUzITaW6HTYeJIYdRETTKbybyZbss7N0apSHAPaWvVs/xT9UQNTNsN2sQnPuvst/IMGyRIxPA==" saltValue="JhP+rpoS6ePwOvKuSWqhAQ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6F768316-A0C5-413B-9748-F3BF71DD0B0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3E9014-3734-4AA8-862C-BE51DA03D7C6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6DBE-2AF4-46C8-BDD1-438FE48EF03E}">
  <sheetPr codeName="Planilha98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PRODUTOS!B94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vCmNzDH8xyCH1cvMHO7u5iV/VTbJckVCaYCyfC44MWl7gSfjaKC3+JzqQRkyPMq8oTum5NqQbgoO+zG2M3bbvQ==" saltValue="H0DmKstroJBioc8aOyqxU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C89410E8-744D-42FA-A073-22CC684D761B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32928D-964D-429B-B73E-E6523472EC19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5E76-E85A-42E5-B339-5982FF9BE27B}">
  <sheetPr codeName="Planilha99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PRODUTOS!B95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dD5S9S/aYoirX7Mje5BaKFjXCk7lLWebgVCizfRCOw2IPbKKn7LbGR/BOV1wAiLV3RQ4P/VlcPjHVqFgrU1JsA==" saltValue="ZNXcUq6FNUYs7VI6Y1faK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A2AAC0E6-417A-4D9F-A6B5-9F718F64B8F8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B35682-8637-4644-A848-CAB10F0D09D9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14F0-8EAA-4F1B-8868-986DB642B287}">
  <sheetPr codeName="Planilha100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PRODUTOS!B96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P77VHoi1xji4F7wkGXLBhdTXmldeG/2zyKlDuxgXAA/doBi/Yya7iBaJKN737VjMOv7b9BFh6dPFAD2sFA2qmw==" saltValue="cCSDxs9LTHu2cUYSrKV4iA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06098C75-C716-4501-B2E7-DA8544E16BA4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7C7651-ABA6-405A-B866-F5F4C53CE24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75FE-CC3C-4B7F-8369-3682F0827C1C}">
  <sheetPr codeName="Planilha101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PRODUTOS!B97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MpPhHNTGOZCHLpEDHiPGiouOCFL1Oo6E5zt3dHj928O4mOj67XDIef/JFOrJU1Mqiwv7oE+GzRQ5dBkCACheEA==" saltValue="8CoPDFbZg3fRF8hPDY1SAw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C8175101-E08E-4DDD-AA06-541E32D8D834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85693B-8530-4420-91CD-EB3E60D7F94D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2849-2A20-4B77-932D-5110A2BF3C6B}">
  <sheetPr codeName="Planilha102"/>
  <dimension ref="B1:J37"/>
  <sheetViews>
    <sheetView showGridLines="0" workbookViewId="0">
      <pane ySplit="5" topLeftCell="A27" activePane="bottomLeft" state="frozen"/>
      <selection pane="bottomLeft"/>
    </sheetView>
  </sheetViews>
  <sheetFormatPr defaultColWidth="9.125" defaultRowHeight="22.5" customHeight="1"/>
  <cols>
    <col min="1" max="1" width="3.625" style="3" customWidth="1"/>
    <col min="2" max="2" width="40" style="3" customWidth="1"/>
    <col min="3" max="3" width="9.125" style="3"/>
    <col min="4" max="4" width="11" style="3" customWidth="1"/>
    <col min="5" max="5" width="13.875" style="3" customWidth="1"/>
    <col min="6" max="6" width="14.375" style="3" customWidth="1"/>
    <col min="7" max="7" width="2.25" style="3" customWidth="1"/>
    <col min="8" max="8" width="27.75" style="3" customWidth="1"/>
    <col min="9" max="9" width="14.75" style="3" customWidth="1"/>
    <col min="10" max="10" width="13.75" style="3" customWidth="1"/>
    <col min="11" max="16384" width="9.125" style="3"/>
  </cols>
  <sheetData>
    <row r="1" spans="2:10" s="33" customFormat="1" ht="69" customHeight="1"/>
    <row r="2" spans="2:10" customFormat="1" ht="30" hidden="1" customHeight="1">
      <c r="B2" s="41"/>
      <c r="C2" s="41"/>
      <c r="D2" s="41"/>
      <c r="E2" s="41"/>
      <c r="F2" s="41"/>
      <c r="G2" s="41"/>
      <c r="H2" s="41"/>
    </row>
    <row r="3" spans="2:10" ht="22.5" customHeight="1">
      <c r="B3" s="6"/>
      <c r="C3" s="6"/>
      <c r="D3" s="6"/>
      <c r="E3" s="6"/>
      <c r="F3" s="6"/>
      <c r="G3" s="6"/>
      <c r="H3" s="6"/>
    </row>
    <row r="4" spans="2:10" ht="22.5" customHeight="1">
      <c r="B4" s="76" t="s">
        <v>0</v>
      </c>
      <c r="C4" s="70"/>
      <c r="D4" s="70"/>
      <c r="E4" s="125" t="s">
        <v>83</v>
      </c>
      <c r="F4" s="125"/>
      <c r="G4"/>
      <c r="H4"/>
      <c r="I4"/>
      <c r="J4"/>
    </row>
    <row r="5" spans="2:10" ht="22.5" customHeight="1">
      <c r="B5" s="77">
        <f>PRODUTOS!B98</f>
        <v>0</v>
      </c>
      <c r="C5" s="78"/>
      <c r="D5" s="78"/>
      <c r="E5" s="126"/>
      <c r="F5" s="126"/>
      <c r="G5"/>
      <c r="H5"/>
      <c r="I5"/>
      <c r="J5"/>
    </row>
    <row r="6" spans="2:10" ht="10.5" customHeight="1">
      <c r="B6" s="6"/>
      <c r="C6" s="6"/>
      <c r="D6" s="6"/>
      <c r="E6" s="6"/>
      <c r="F6" s="6"/>
      <c r="G6" s="6"/>
      <c r="H6" s="6"/>
    </row>
    <row r="7" spans="2:10" ht="22.5" customHeight="1">
      <c r="B7" s="124" t="s">
        <v>14</v>
      </c>
      <c r="C7" s="124"/>
      <c r="D7" s="124"/>
      <c r="E7" s="124"/>
      <c r="F7" s="124"/>
      <c r="G7" s="6"/>
      <c r="H7" s="122" t="s">
        <v>84</v>
      </c>
      <c r="I7" s="122"/>
    </row>
    <row r="8" spans="2:10" ht="31.5" customHeight="1">
      <c r="B8" s="45" t="s">
        <v>15</v>
      </c>
      <c r="C8" s="45" t="s">
        <v>16</v>
      </c>
      <c r="D8" s="46" t="s">
        <v>17</v>
      </c>
      <c r="E8" s="45" t="s">
        <v>18</v>
      </c>
      <c r="F8" s="45" t="s">
        <v>19</v>
      </c>
      <c r="G8" s="6"/>
      <c r="H8" s="123"/>
      <c r="I8" s="123"/>
    </row>
    <row r="9" spans="2:10" ht="19.5" customHeight="1">
      <c r="B9" s="7"/>
      <c r="C9" s="47" t="str">
        <f>IFERROR(VLOOKUP(B9,Tabela1[],2,0),"")</f>
        <v/>
      </c>
      <c r="D9" s="16"/>
      <c r="E9" s="44" t="str">
        <f>IFERROR(VLOOKUP(B9,Tabela1[],5,0),"")</f>
        <v/>
      </c>
      <c r="F9" s="44">
        <f t="shared" ref="F9:F35" si="0">IFERROR(D9*E9,0)</f>
        <v>0</v>
      </c>
      <c r="G9" s="6"/>
      <c r="H9" s="100" t="s">
        <v>85</v>
      </c>
      <c r="I9" s="102">
        <f>F37</f>
        <v>0</v>
      </c>
    </row>
    <row r="10" spans="2:10" ht="19.5" customHeight="1">
      <c r="B10" s="7"/>
      <c r="C10" s="47" t="str">
        <f>IFERROR(VLOOKUP(B10,Tabela1[],2,0),"")</f>
        <v/>
      </c>
      <c r="D10" s="17"/>
      <c r="E10" s="44" t="str">
        <f>IFERROR(VLOOKUP(B10,Tabela1[],5,0),"")</f>
        <v/>
      </c>
      <c r="F10" s="44">
        <f t="shared" si="0"/>
        <v>0</v>
      </c>
      <c r="G10" s="6"/>
      <c r="H10" s="100" t="s">
        <v>20</v>
      </c>
      <c r="I10" s="97">
        <f>IFERROR(VLOOKUP($B$5,PRODUTOS!$B:$Q,3,0),0)</f>
        <v>0</v>
      </c>
    </row>
    <row r="11" spans="2:10" ht="19.5" customHeight="1">
      <c r="B11" s="7"/>
      <c r="C11" s="47" t="str">
        <f>IFERROR(VLOOKUP(B11,Tabela1[],2,0),"")</f>
        <v/>
      </c>
      <c r="D11" s="18"/>
      <c r="E11" s="44" t="str">
        <f>IFERROR(VLOOKUP(B11,Tabela1[],5,0),"")</f>
        <v/>
      </c>
      <c r="F11" s="44">
        <f t="shared" si="0"/>
        <v>0</v>
      </c>
      <c r="G11" s="6"/>
      <c r="H11" s="100" t="s">
        <v>21</v>
      </c>
      <c r="I11" s="99">
        <f>IFERROR(VLOOKUP($B$5,PRODUTOS!$B:$Q,8,0),0)</f>
        <v>0</v>
      </c>
    </row>
    <row r="12" spans="2:10" ht="19.5" customHeight="1">
      <c r="B12" s="7"/>
      <c r="C12" s="47" t="str">
        <f>IFERROR(VLOOKUP(B12,Tabela1[],2,0),"")</f>
        <v/>
      </c>
      <c r="D12" s="18"/>
      <c r="E12" s="44" t="str">
        <f>IFERROR(VLOOKUP(B12,Tabela1[],5,0),"")</f>
        <v/>
      </c>
      <c r="F12" s="44">
        <f t="shared" si="0"/>
        <v>0</v>
      </c>
      <c r="G12" s="6"/>
      <c r="H12" s="100" t="s">
        <v>88</v>
      </c>
      <c r="I12" s="99">
        <f>IFERROR(VLOOKUP($B$5,PRODUTOS!$B:$Q,9,0),0)</f>
        <v>0</v>
      </c>
    </row>
    <row r="13" spans="2:10" ht="19.5" customHeight="1">
      <c r="B13" s="7"/>
      <c r="C13" s="47" t="str">
        <f>IFERROR(VLOOKUP(B13,Tabela1[],2,0),"")</f>
        <v/>
      </c>
      <c r="D13" s="18"/>
      <c r="E13" s="44" t="str">
        <f>IFERROR(VLOOKUP(B13,Tabela1[],5,0),"")</f>
        <v/>
      </c>
      <c r="F13" s="44">
        <f t="shared" si="0"/>
        <v>0</v>
      </c>
      <c r="G13" s="6"/>
      <c r="H13" s="100" t="s">
        <v>89</v>
      </c>
      <c r="I13" s="99">
        <f>IFERROR(VLOOKUP($B$5,PRODUTOS!$B:$Q,10,0),0)</f>
        <v>0</v>
      </c>
    </row>
    <row r="14" spans="2:10" ht="19.5" customHeight="1">
      <c r="B14" s="7"/>
      <c r="C14" s="47" t="str">
        <f>IFERROR(VLOOKUP(B14,Tabela1[],2,0),"")</f>
        <v/>
      </c>
      <c r="D14" s="18"/>
      <c r="E14" s="44" t="str">
        <f>IFERROR(VLOOKUP(B14,Tabela1[],5,0),"")</f>
        <v/>
      </c>
      <c r="F14" s="44">
        <f t="shared" si="0"/>
        <v>0</v>
      </c>
      <c r="G14" s="6"/>
      <c r="H14" s="100" t="s">
        <v>86</v>
      </c>
      <c r="I14" s="107">
        <f>IFERROR(VLOOKUP($B$5,PRODUTOS!$B:$Q,6,0),0)</f>
        <v>0</v>
      </c>
    </row>
    <row r="15" spans="2:10" ht="19.5" customHeight="1">
      <c r="B15" s="7"/>
      <c r="C15" s="47" t="str">
        <f>IFERROR(VLOOKUP(B15,Tabela1[],2,0),"")</f>
        <v/>
      </c>
      <c r="D15" s="18"/>
      <c r="E15" s="44" t="str">
        <f>IFERROR(VLOOKUP(B15,Tabela1[],5,0),"")</f>
        <v/>
      </c>
      <c r="F15" s="44">
        <f t="shared" si="0"/>
        <v>0</v>
      </c>
      <c r="G15" s="6"/>
      <c r="H15" s="101"/>
      <c r="I15" s="6"/>
    </row>
    <row r="16" spans="2:10" ht="19.5" customHeight="1">
      <c r="B16" s="7"/>
      <c r="C16" s="47" t="str">
        <f>IFERROR(VLOOKUP(B16,Tabela1[],2,0),"")</f>
        <v/>
      </c>
      <c r="D16" s="18"/>
      <c r="E16" s="44" t="str">
        <f>IFERROR(VLOOKUP(B16,Tabela1[],5,0),"")</f>
        <v/>
      </c>
      <c r="F16" s="44">
        <f t="shared" si="0"/>
        <v>0</v>
      </c>
      <c r="G16" s="6"/>
      <c r="H16" s="100" t="s">
        <v>11</v>
      </c>
      <c r="I16" s="98">
        <f>IFERROR(VLOOKUP($B$5,PRODUTOS!$B:$Q,11,0),0)</f>
        <v>0</v>
      </c>
    </row>
    <row r="17" spans="2:9" ht="19.5" customHeight="1">
      <c r="B17" s="7"/>
      <c r="C17" s="47" t="str">
        <f>IFERROR(VLOOKUP(B17,Tabela1[],2,0),"")</f>
        <v/>
      </c>
      <c r="D17" s="18"/>
      <c r="E17" s="44" t="str">
        <f>IFERROR(VLOOKUP(B17,Tabela1[],5,0),"")</f>
        <v/>
      </c>
      <c r="F17" s="44">
        <f t="shared" si="0"/>
        <v>0</v>
      </c>
      <c r="G17" s="6"/>
      <c r="H17" s="103" t="s">
        <v>87</v>
      </c>
      <c r="I17" s="105">
        <f>IFERROR(VLOOKUP($B$5,PRODUTOS!$B:$Q,12,0),0)</f>
        <v>0</v>
      </c>
    </row>
    <row r="18" spans="2:9" ht="19.5" customHeight="1">
      <c r="B18" s="7"/>
      <c r="C18" s="47" t="str">
        <f>IFERROR(VLOOKUP(B18,Tabela1[],2,0),"")</f>
        <v/>
      </c>
      <c r="D18" s="18"/>
      <c r="E18" s="44" t="str">
        <f>IFERROR(VLOOKUP(B18,Tabela1[],5,0),"")</f>
        <v/>
      </c>
      <c r="F18" s="44">
        <f t="shared" si="0"/>
        <v>0</v>
      </c>
      <c r="G18" s="6"/>
      <c r="H18" s="104" t="s">
        <v>12</v>
      </c>
      <c r="I18" s="106">
        <f>IFERROR(VLOOKUP($B$5,PRODUTOS!$B:$Q,13,0),0)</f>
        <v>0</v>
      </c>
    </row>
    <row r="19" spans="2:9" ht="19.5" customHeight="1">
      <c r="B19" s="7"/>
      <c r="C19" s="47" t="str">
        <f>IFERROR(VLOOKUP(B19,Tabela1[],2,0),"")</f>
        <v/>
      </c>
      <c r="D19" s="18"/>
      <c r="E19" s="44" t="str">
        <f>IFERROR(VLOOKUP(B19,Tabela1[],5,0),"")</f>
        <v/>
      </c>
      <c r="F19" s="44">
        <f t="shared" si="0"/>
        <v>0</v>
      </c>
      <c r="G19" s="6"/>
      <c r="H19" s="6"/>
    </row>
    <row r="20" spans="2:9" ht="19.5" customHeight="1">
      <c r="B20" s="7"/>
      <c r="C20" s="47" t="str">
        <f>IFERROR(VLOOKUP(B20,Tabela1[],2,0),"")</f>
        <v/>
      </c>
      <c r="D20" s="18"/>
      <c r="E20" s="44" t="str">
        <f>IFERROR(VLOOKUP(B20,Tabela1[],5,0),"")</f>
        <v/>
      </c>
      <c r="F20" s="44">
        <f t="shared" si="0"/>
        <v>0</v>
      </c>
      <c r="G20" s="6"/>
      <c r="H20" s="6"/>
    </row>
    <row r="21" spans="2:9" ht="19.5" customHeight="1">
      <c r="B21" s="7"/>
      <c r="C21" s="47" t="str">
        <f>IFERROR(VLOOKUP(B21,Tabela1[],2,0),"")</f>
        <v/>
      </c>
      <c r="D21" s="18"/>
      <c r="E21" s="44" t="str">
        <f>IFERROR(VLOOKUP(B21,Tabela1[],5,0),"")</f>
        <v/>
      </c>
      <c r="F21" s="44">
        <f t="shared" si="0"/>
        <v>0</v>
      </c>
      <c r="G21" s="6"/>
      <c r="H21" s="6"/>
    </row>
    <row r="22" spans="2:9" ht="19.5" customHeight="1">
      <c r="B22" s="7"/>
      <c r="C22" s="47" t="str">
        <f>IFERROR(VLOOKUP(B22,Tabela1[],2,0),"")</f>
        <v/>
      </c>
      <c r="D22" s="18"/>
      <c r="E22" s="44" t="str">
        <f>IFERROR(VLOOKUP(B22,Tabela1[],5,0),"")</f>
        <v/>
      </c>
      <c r="F22" s="44">
        <f t="shared" si="0"/>
        <v>0</v>
      </c>
      <c r="G22" s="6"/>
      <c r="H22" s="6"/>
    </row>
    <row r="23" spans="2:9" ht="19.5" customHeight="1">
      <c r="B23" s="7"/>
      <c r="C23" s="47" t="str">
        <f>IFERROR(VLOOKUP(B23,Tabela1[],2,0),"")</f>
        <v/>
      </c>
      <c r="D23" s="18"/>
      <c r="E23" s="44" t="str">
        <f>IFERROR(VLOOKUP(B23,Tabela1[],5,0),"")</f>
        <v/>
      </c>
      <c r="F23" s="44">
        <f t="shared" si="0"/>
        <v>0</v>
      </c>
      <c r="G23" s="6"/>
      <c r="H23" s="6"/>
    </row>
    <row r="24" spans="2:9" ht="19.5" customHeight="1">
      <c r="B24" s="7"/>
      <c r="C24" s="47" t="str">
        <f>IFERROR(VLOOKUP(B24,Tabela1[],2,0),"")</f>
        <v/>
      </c>
      <c r="D24" s="18"/>
      <c r="E24" s="44" t="str">
        <f>IFERROR(VLOOKUP(B24,Tabela1[],5,0),"")</f>
        <v/>
      </c>
      <c r="F24" s="44">
        <f t="shared" si="0"/>
        <v>0</v>
      </c>
      <c r="G24" s="6"/>
      <c r="H24" s="6"/>
    </row>
    <row r="25" spans="2:9" ht="19.5" customHeight="1">
      <c r="B25" s="7"/>
      <c r="C25" s="47" t="str">
        <f>IFERROR(VLOOKUP(B25,Tabela1[],2,0),"")</f>
        <v/>
      </c>
      <c r="D25" s="18"/>
      <c r="E25" s="44" t="str">
        <f>IFERROR(VLOOKUP(B25,Tabela1[],5,0),"")</f>
        <v/>
      </c>
      <c r="F25" s="44">
        <f t="shared" si="0"/>
        <v>0</v>
      </c>
      <c r="G25" s="6"/>
      <c r="H25" s="6"/>
    </row>
    <row r="26" spans="2:9" ht="19.5" customHeight="1">
      <c r="B26" s="7"/>
      <c r="C26" s="47" t="str">
        <f>IFERROR(VLOOKUP(B26,Tabela1[],2,0),"")</f>
        <v/>
      </c>
      <c r="D26" s="18"/>
      <c r="E26" s="44" t="str">
        <f>IFERROR(VLOOKUP(B26,Tabela1[],5,0),"")</f>
        <v/>
      </c>
      <c r="F26" s="44">
        <f t="shared" si="0"/>
        <v>0</v>
      </c>
      <c r="G26" s="6"/>
      <c r="H26" s="6"/>
    </row>
    <row r="27" spans="2:9" ht="19.5" customHeight="1">
      <c r="B27" s="7"/>
      <c r="C27" s="47" t="str">
        <f>IFERROR(VLOOKUP(B27,Tabela1[],2,0),"")</f>
        <v/>
      </c>
      <c r="D27" s="18"/>
      <c r="E27" s="44" t="str">
        <f>IFERROR(VLOOKUP(B27,Tabela1[],5,0),"")</f>
        <v/>
      </c>
      <c r="F27" s="44">
        <f t="shared" si="0"/>
        <v>0</v>
      </c>
      <c r="G27" s="6"/>
      <c r="H27" s="6"/>
    </row>
    <row r="28" spans="2:9" ht="19.5" customHeight="1">
      <c r="B28" s="7"/>
      <c r="C28" s="47" t="str">
        <f>IFERROR(VLOOKUP(B28,Tabela1[],2,0),"")</f>
        <v/>
      </c>
      <c r="D28" s="18"/>
      <c r="E28" s="44" t="str">
        <f>IFERROR(VLOOKUP(B28,Tabela1[],5,0),"")</f>
        <v/>
      </c>
      <c r="F28" s="44">
        <f t="shared" si="0"/>
        <v>0</v>
      </c>
      <c r="G28" s="6"/>
      <c r="H28" s="6"/>
    </row>
    <row r="29" spans="2:9" ht="19.5" customHeight="1">
      <c r="B29" s="7"/>
      <c r="C29" s="47" t="str">
        <f>IFERROR(VLOOKUP(B29,Tabela1[],2,0),"")</f>
        <v/>
      </c>
      <c r="D29" s="18"/>
      <c r="E29" s="44" t="str">
        <f>IFERROR(VLOOKUP(B29,Tabela1[],5,0),"")</f>
        <v/>
      </c>
      <c r="F29" s="44">
        <f t="shared" si="0"/>
        <v>0</v>
      </c>
      <c r="G29" s="6"/>
      <c r="H29" s="6"/>
    </row>
    <row r="30" spans="2:9" ht="19.5" customHeight="1">
      <c r="B30" s="7"/>
      <c r="C30" s="47" t="str">
        <f>IFERROR(VLOOKUP(B30,Tabela1[],2,0),"")</f>
        <v/>
      </c>
      <c r="D30" s="18"/>
      <c r="E30" s="44" t="str">
        <f>IFERROR(VLOOKUP(B30,Tabela1[],5,0),"")</f>
        <v/>
      </c>
      <c r="F30" s="44">
        <f t="shared" si="0"/>
        <v>0</v>
      </c>
      <c r="G30" s="6"/>
      <c r="H30" s="6"/>
    </row>
    <row r="31" spans="2:9" ht="19.5" customHeight="1">
      <c r="B31" s="7"/>
      <c r="C31" s="47" t="str">
        <f>IFERROR(VLOOKUP(B31,Tabela1[],2,0),"")</f>
        <v/>
      </c>
      <c r="D31" s="18"/>
      <c r="E31" s="44" t="str">
        <f>IFERROR(VLOOKUP(B31,Tabela1[],5,0),"")</f>
        <v/>
      </c>
      <c r="F31" s="44">
        <f t="shared" si="0"/>
        <v>0</v>
      </c>
      <c r="G31" s="6"/>
      <c r="H31" s="6"/>
    </row>
    <row r="32" spans="2:9" ht="19.5" customHeight="1">
      <c r="B32" s="7"/>
      <c r="C32" s="47" t="str">
        <f>IFERROR(VLOOKUP(B32,Tabela1[],2,0),"")</f>
        <v/>
      </c>
      <c r="D32" s="18"/>
      <c r="E32" s="44" t="str">
        <f>IFERROR(VLOOKUP(B32,Tabela1[],5,0),"")</f>
        <v/>
      </c>
      <c r="F32" s="44">
        <f t="shared" si="0"/>
        <v>0</v>
      </c>
      <c r="G32" s="6"/>
      <c r="H32" s="6"/>
    </row>
    <row r="33" spans="2:8" ht="19.5" customHeight="1">
      <c r="B33" s="7"/>
      <c r="C33" s="47" t="str">
        <f>IFERROR(VLOOKUP(B33,Tabela1[],2,0),"")</f>
        <v/>
      </c>
      <c r="D33" s="18"/>
      <c r="E33" s="44" t="str">
        <f>IFERROR(VLOOKUP(B33,Tabela1[],5,0),"")</f>
        <v/>
      </c>
      <c r="F33" s="44">
        <f t="shared" si="0"/>
        <v>0</v>
      </c>
      <c r="G33" s="6"/>
      <c r="H33" s="6"/>
    </row>
    <row r="34" spans="2:8" ht="19.5" customHeight="1">
      <c r="B34" s="7"/>
      <c r="C34" s="47" t="str">
        <f>IFERROR(VLOOKUP(B34,Tabela1[],2,0),"")</f>
        <v/>
      </c>
      <c r="D34" s="18"/>
      <c r="E34" s="44" t="str">
        <f>IFERROR(VLOOKUP(B34,Tabela1[],5,0),"")</f>
        <v/>
      </c>
      <c r="F34" s="44">
        <f t="shared" si="0"/>
        <v>0</v>
      </c>
      <c r="G34" s="6"/>
      <c r="H34" s="6"/>
    </row>
    <row r="35" spans="2:8" ht="19.5" customHeight="1">
      <c r="B35" s="7"/>
      <c r="C35" s="47" t="str">
        <f>IFERROR(VLOOKUP(B35,Tabela1[],2,0),"")</f>
        <v/>
      </c>
      <c r="D35" s="18"/>
      <c r="E35" s="44" t="str">
        <f>IFERROR(VLOOKUP(B35,Tabela1[],5,0),"")</f>
        <v/>
      </c>
      <c r="F35" s="44">
        <f t="shared" si="0"/>
        <v>0</v>
      </c>
      <c r="G35" s="6"/>
      <c r="H35" s="6"/>
    </row>
    <row r="36" spans="2:8" ht="25.5" customHeight="1">
      <c r="B36" s="48"/>
      <c r="C36" s="48"/>
      <c r="D36" s="48"/>
      <c r="E36" s="48" t="s">
        <v>19</v>
      </c>
      <c r="F36" s="49">
        <f>SUM(F9:F35)</f>
        <v>0</v>
      </c>
      <c r="G36" s="6"/>
      <c r="H36" s="6"/>
    </row>
    <row r="37" spans="2:8" ht="22.5" customHeight="1">
      <c r="B37" s="48"/>
      <c r="C37" s="48"/>
      <c r="D37" s="48"/>
      <c r="E37" s="48" t="s">
        <v>19</v>
      </c>
      <c r="F37" s="49">
        <f>IF(E5="",F36,IFERROR(F36/E5,0))</f>
        <v>0</v>
      </c>
      <c r="G37" s="6"/>
      <c r="H37" s="6"/>
    </row>
  </sheetData>
  <sheetProtection algorithmName="SHA-512" hashValue="/decWvfpbov8snSyannLmTfEknYiNu4knmS+EY+ny3pKHGPhHRSzzXooGfl64GlwR/49Ol3lkDmoXMbPqyYt2A==" saltValue="qjwEGS/2YqzkFF2l2HP1xg==" spinCount="100000" sheet="1" objects="1" scenarios="1"/>
  <mergeCells count="4">
    <mergeCell ref="E4:F4"/>
    <mergeCell ref="E5:F5"/>
    <mergeCell ref="B7:F7"/>
    <mergeCell ref="H7:I8"/>
  </mergeCells>
  <dataValidations count="1">
    <dataValidation type="decimal" operator="greaterThan" allowBlank="1" showInputMessage="1" showErrorMessage="1" sqref="E5:F5" xr:uid="{CE9B1A73-F8D3-4095-9B93-6D79721DFD8A}">
      <formula1>0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CD2CDF-F071-498E-8DBF-FF2DA00F441F}">
          <x14:formula1>
            <xm:f>OFFSET(INSUMOS!$B$5,0,0,COUNTA(INSUMOS!$B$5:$B$700))</xm:f>
          </x14:formula1>
          <xm:sqref>B9:B35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108</vt:i4>
      </vt:variant>
      <vt:variant>
        <vt:lpstr>Intervalos Nomeados</vt:lpstr>
      </vt:variant>
      <vt:variant>
        <vt:i4>3</vt:i4>
      </vt:variant>
    </vt:vector>
  </HeadingPairs>
  <TitlesOfParts>
    <vt:vector size="111" baseType="lpstr">
      <vt:lpstr>CUSTOS</vt:lpstr>
      <vt:lpstr>INSUMOS</vt:lpstr>
      <vt:lpstr>PRECIFICAÇÃO DIRETA</vt:lpstr>
      <vt:lpstr>PRODUTOS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BDUNI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DASHBOARD</vt:lpstr>
      <vt:lpstr>ORÇAMENTO</vt:lpstr>
      <vt:lpstr>AUX</vt:lpstr>
      <vt:lpstr>ORÇAMENTO!Area_de_impressao</vt:lpstr>
      <vt:lpstr>Direta</vt:lpstr>
      <vt:lpstr>FichaTécnica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2025-05-23T00:57:47Z</cp:lastPrinted>
  <dcterms:created xsi:type="dcterms:W3CDTF">2025-04-03T12:49:05Z</dcterms:created>
  <dcterms:modified xsi:type="dcterms:W3CDTF">2025-10-29T17:47:49Z</dcterms:modified>
</cp:coreProperties>
</file>